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procuraduriagovco-my.sharepoint.com/personal/lfcardenas_procuraduria_gov_co/Documents/Documentos/MIGRACION DE DOCUMENTOS/JURIDICA/AMINA/DOCUMENTOS A PUBLICAR/"/>
    </mc:Choice>
  </mc:AlternateContent>
  <xr:revisionPtr revIDLastSave="2" documentId="13_ncr:1_{6C7C61E8-67D2-491A-A960-14233FBCC544}" xr6:coauthVersionLast="47" xr6:coauthVersionMax="47" xr10:uidLastSave="{C0E43954-68FB-45D0-B643-D1D8BF076E7A}"/>
  <bookViews>
    <workbookView xWindow="-120" yWindow="-120" windowWidth="29040" windowHeight="15720" xr2:uid="{F50114AE-4AC2-4E3B-999E-E30022DE6F2C}"/>
  </bookViews>
  <sheets>
    <sheet name="ACTIVOS DEMANDADO" sheetId="1" r:id="rId1"/>
    <sheet name="PROCESOS TERMINADOS" sheetId="6" r:id="rId2"/>
    <sheet name="Instrucciones" sheetId="3" r:id="rId3"/>
    <sheet name="Hoja1" sheetId="5"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2" i="6" l="1"/>
  <c r="X12" i="6" s="1"/>
  <c r="W11" i="6"/>
  <c r="X11" i="6" s="1"/>
  <c r="W10" i="6"/>
  <c r="X10" i="6" s="1"/>
  <c r="W9" i="6"/>
  <c r="X9" i="6" s="1"/>
  <c r="W8" i="6"/>
  <c r="X8" i="6" s="1"/>
  <c r="W7" i="6"/>
  <c r="X7" i="6" s="1"/>
  <c r="W6" i="6"/>
  <c r="X6" i="6" s="1"/>
  <c r="W12" i="1"/>
  <c r="X12" i="1" s="1"/>
  <c r="W11" i="1"/>
  <c r="X11" i="1" s="1"/>
  <c r="W10" i="1"/>
  <c r="X10" i="1" s="1"/>
  <c r="W9" i="1"/>
  <c r="X9" i="1" s="1"/>
  <c r="W8" i="1"/>
  <c r="X8" i="1" s="1"/>
  <c r="W7" i="1"/>
  <c r="X7" i="1" s="1"/>
  <c r="W6" i="1"/>
  <c r="X6" i="1" s="1"/>
</calcChain>
</file>

<file path=xl/sharedStrings.xml><?xml version="1.0" encoding="utf-8"?>
<sst xmlns="http://schemas.openxmlformats.org/spreadsheetml/2006/main" count="412" uniqueCount="335">
  <si>
    <r>
      <rPr>
        <b/>
        <sz val="11"/>
        <rFont val="Arial"/>
        <family val="2"/>
      </rPr>
      <t>FORMATO</t>
    </r>
    <r>
      <rPr>
        <sz val="11"/>
        <rFont val="Arial"/>
        <family val="2"/>
      </rPr>
      <t>: CUADRO DE CONTROL CONSOLIDADO PROCESOS JUDICIALES</t>
    </r>
  </si>
  <si>
    <t>Versión: 1</t>
  </si>
  <si>
    <r>
      <rPr>
        <b/>
        <sz val="11"/>
        <rFont val="Arial"/>
        <family val="2"/>
      </rPr>
      <t xml:space="preserve">PROCESO: </t>
    </r>
    <r>
      <rPr>
        <sz val="11"/>
        <rFont val="Arial"/>
        <family val="2"/>
      </rPr>
      <t>JURÍDICA</t>
    </r>
  </si>
  <si>
    <t>Código: JU-F-12</t>
  </si>
  <si>
    <t>MES REPARTO</t>
  </si>
  <si>
    <t>ACCIÓN JUDICIAL</t>
  </si>
  <si>
    <t>N°. DEL EXPEDIENTE</t>
  </si>
  <si>
    <t>DEMANDANTE</t>
  </si>
  <si>
    <t>N°. DOCUMENTO DEMANDANTE</t>
  </si>
  <si>
    <t>APODERADO ANTERIOR</t>
  </si>
  <si>
    <t>APODERADO / NOMBRE</t>
  </si>
  <si>
    <t>CORREO ELECTRÓNICO APODERADO</t>
  </si>
  <si>
    <t>CÉDULA APODERADO PGN</t>
  </si>
  <si>
    <t>FECHA ASIGNACIÓN / REASIGNACIÓN</t>
  </si>
  <si>
    <t>C.C. APODERADO DEMANDANTE</t>
  </si>
  <si>
    <t>NOMBRE APODERADO DEMANDANTE</t>
  </si>
  <si>
    <t>ETAPA PROCESAL</t>
  </si>
  <si>
    <t>REGIONAL / OFICINA JURÍDICA</t>
  </si>
  <si>
    <t>DEPARTAMENTO</t>
  </si>
  <si>
    <t>CIUDAD</t>
  </si>
  <si>
    <t>DESPACHO PRIMERA INSTANCIA</t>
  </si>
  <si>
    <t>DESPACHO SEGUNDA INSTANCIA</t>
  </si>
  <si>
    <t>JURISDICCIÓN</t>
  </si>
  <si>
    <t>FECHA ADMISIÓN PROCESO</t>
  </si>
  <si>
    <t>MAGISTRADO O JUEZ</t>
  </si>
  <si>
    <t>FECHA NOTIFICACIÓN</t>
  </si>
  <si>
    <t>TÉRMINO (Días)</t>
  </si>
  <si>
    <t>VENCIMIENTO CONTESTACIÓN</t>
  </si>
  <si>
    <t>TEMA</t>
  </si>
  <si>
    <t>DESCRIPCIÓN DE LAS PRETENSIONES</t>
  </si>
  <si>
    <t>VALOR PRETENSIÓN INICIAL</t>
  </si>
  <si>
    <t xml:space="preserve">PORC. AJUSTE CONDENA / PRETENSIÓN </t>
  </si>
  <si>
    <t>CRITERIO 1:
FORTALEZA DE LA DEMANDA</t>
  </si>
  <si>
    <t>CRITERIO 2:
FORTALEZA PROBATORIA</t>
  </si>
  <si>
    <t>CRITERIO 3:
 PRESENCIA DE RIESGO PROCESALES</t>
  </si>
  <si>
    <t>CRITERIO 4:
NIVEL DE JURISPRUDENCIA</t>
  </si>
  <si>
    <t>PROBABILIDAD DE PERDER EL CASO</t>
  </si>
  <si>
    <t>REGISTRO DE CONTINGENCIA</t>
  </si>
  <si>
    <t>VALOR A REGISTRAR Y/O REPORTAR</t>
  </si>
  <si>
    <t>VALOR A REGISTRAR EN eKOGUI</t>
  </si>
  <si>
    <t>DURACIÓN ESPERADA (AÑOS)</t>
  </si>
  <si>
    <t>FALLO PRIMERA INSTANCIA</t>
  </si>
  <si>
    <t>FECHA FALLO 1 INSTANCIA</t>
  </si>
  <si>
    <t>FALLO SEGUNDA INSTANCIA</t>
  </si>
  <si>
    <t>FECHA FALLO 2 INSTANCIA</t>
  </si>
  <si>
    <t>FECHA TERMINACIÓN / EJECUTORIA</t>
  </si>
  <si>
    <t>FORMA DE TERMINACIÓN</t>
  </si>
  <si>
    <t>FECHA INFORME TERMINADO</t>
  </si>
  <si>
    <t>CONDENA ECONÓMICA</t>
  </si>
  <si>
    <t>FORMA DE TÉRMINACIÓN</t>
  </si>
  <si>
    <t>VALOR DEL ACUERDO</t>
  </si>
  <si>
    <t>CONCILIACIÓN TOTAL O PARCIAL</t>
  </si>
  <si>
    <t>OBSERVACIONES</t>
  </si>
  <si>
    <t>REPORTAR A CONTABILIDAD</t>
  </si>
  <si>
    <t>NÚMERO eKOGUI</t>
  </si>
  <si>
    <r>
      <rPr>
        <b/>
        <sz val="11"/>
        <rFont val="Arial"/>
        <family val="2"/>
      </rPr>
      <t>FORMATO:</t>
    </r>
    <r>
      <rPr>
        <sz val="11"/>
        <rFont val="Arial"/>
        <family val="2"/>
      </rPr>
      <t xml:space="preserve"> CUADRO DE CONTROL CONSOLIDADO PROCESOS JUDICIALES</t>
    </r>
  </si>
  <si>
    <t>Fecha:  18/12/2024</t>
  </si>
  <si>
    <t>MES TERMINACIÓN</t>
  </si>
  <si>
    <r>
      <rPr>
        <b/>
        <sz val="11"/>
        <color theme="1"/>
        <rFont val="Aptos Narrow"/>
        <family val="2"/>
        <scheme val="minor"/>
      </rPr>
      <t xml:space="preserve">Notas:
- </t>
    </r>
    <r>
      <rPr>
        <sz val="11"/>
        <color theme="1"/>
        <rFont val="Aptos Narrow"/>
        <family val="2"/>
        <scheme val="minor"/>
      </rPr>
      <t xml:space="preserve">Todos los campos se diligencian en mayúscula sostenida sin tildes.
</t>
    </r>
    <r>
      <rPr>
        <b/>
        <sz val="11"/>
        <color theme="1"/>
        <rFont val="Aptos Narrow"/>
        <family val="2"/>
        <scheme val="minor"/>
      </rPr>
      <t>-</t>
    </r>
    <r>
      <rPr>
        <sz val="11"/>
        <color theme="1"/>
        <rFont val="Aptos Narrow"/>
        <family val="2"/>
        <scheme val="minor"/>
      </rPr>
      <t xml:space="preserve"> Los campos del cuadro pueden ser modificados, añadidos o suprimidos según las necesidades de información y los controles requeridos por la Oficina Jurídica. Sin embargo, los campos marcados con un asterisco (</t>
    </r>
    <r>
      <rPr>
        <sz val="12"/>
        <color rgb="FF00568F"/>
        <rFont val="Aptos Narrow"/>
        <family val="2"/>
        <scheme val="minor"/>
      </rPr>
      <t>*</t>
    </r>
    <r>
      <rPr>
        <sz val="11"/>
        <color theme="1"/>
        <rFont val="Aptos Narrow"/>
        <family val="2"/>
        <scheme val="minor"/>
      </rPr>
      <t>) son obligatorios.</t>
    </r>
  </si>
  <si>
    <t>CAMPO</t>
  </si>
  <si>
    <t>DESCRIPCIÓN</t>
  </si>
  <si>
    <t>MES REPARTO (en la hoja ACTIVOS DEMANDADO)</t>
  </si>
  <si>
    <t>Mes y año en el cual es notificada la admision de un proceso judicial a la PGN</t>
  </si>
  <si>
    <t>MES TERMINACIÓN (en la hoja PROCESOS TERMINADOS)</t>
  </si>
  <si>
    <t>Mes y año en el cual es notificada la terminación de un proceso judicial a la PGN</t>
  </si>
  <si>
    <r>
      <t>ACCIÓN JUDICIAL</t>
    </r>
    <r>
      <rPr>
        <b/>
        <sz val="12"/>
        <color rgb="FF00568F"/>
        <rFont val="Aptos Narrow"/>
        <family val="2"/>
        <scheme val="minor"/>
      </rPr>
      <t>*</t>
    </r>
  </si>
  <si>
    <t>Tipo de la acción judicial instaurada. Se toma tal cual (código y nombre) del Campo 16 del INSTRUCTIVO: DILIGENCIAMIENTO FORMATO F9 – SIRECI CGR, código JU-I-02.</t>
  </si>
  <si>
    <r>
      <t>N°. DEL EXPEDIENTE</t>
    </r>
    <r>
      <rPr>
        <b/>
        <sz val="12"/>
        <color rgb="FF00568F"/>
        <rFont val="Aptos Narrow"/>
        <family val="2"/>
        <scheme val="minor"/>
      </rPr>
      <t>*</t>
    </r>
  </si>
  <si>
    <t>Número de radicado con los 23 digitos del Código Único del Proceso Judicial - CUP sin espacios, guiones o puntos.</t>
  </si>
  <si>
    <r>
      <t>DEMANDANTE</t>
    </r>
    <r>
      <rPr>
        <b/>
        <sz val="12"/>
        <color rgb="FF00568F"/>
        <rFont val="Aptos Narrow"/>
        <family val="2"/>
        <scheme val="minor"/>
      </rPr>
      <t>*</t>
    </r>
  </si>
  <si>
    <t>Nombre completo del demandante y/o los demandantes en mayúscula sostenida y sin tildes.</t>
  </si>
  <si>
    <r>
      <t>N°. DOCUMENTO DEMANDANTE</t>
    </r>
    <r>
      <rPr>
        <b/>
        <sz val="12"/>
        <color rgb="FF00568F"/>
        <rFont val="Aptos Narrow"/>
        <family val="2"/>
        <scheme val="minor"/>
      </rPr>
      <t>*</t>
    </r>
  </si>
  <si>
    <t>Número de identificación del demandante y/o los demandantes sin puntos.</t>
  </si>
  <si>
    <r>
      <t>APODERADO ANTERIOR</t>
    </r>
    <r>
      <rPr>
        <b/>
        <sz val="12"/>
        <color rgb="FF00568F"/>
        <rFont val="Aptos Narrow"/>
        <family val="2"/>
        <scheme val="minor"/>
      </rPr>
      <t>*</t>
    </r>
  </si>
  <si>
    <t>Nombre completo de los apoderados de la PGN que tuvieron a su cargo el proceso.</t>
  </si>
  <si>
    <r>
      <t>APODERADO / NOMBRE</t>
    </r>
    <r>
      <rPr>
        <b/>
        <sz val="12"/>
        <color rgb="FF00568F"/>
        <rFont val="Aptos Narrow"/>
        <family val="2"/>
        <scheme val="minor"/>
      </rPr>
      <t>*</t>
    </r>
  </si>
  <si>
    <t>Nombre del apoderado de la PGN que tiene asignado actualmente el proceso.</t>
  </si>
  <si>
    <t>Correo electrónico institucional del apoderado de la PGN.</t>
  </si>
  <si>
    <r>
      <t>CÉDULA APODERADO PGN</t>
    </r>
    <r>
      <rPr>
        <b/>
        <sz val="12"/>
        <color rgb="FF00568F"/>
        <rFont val="Aptos Narrow"/>
        <family val="2"/>
        <scheme val="minor"/>
      </rPr>
      <t>*</t>
    </r>
  </si>
  <si>
    <t>Número de identificación del apoderado de la PGN.</t>
  </si>
  <si>
    <r>
      <t>FECHA ASIGNACIÓN / REASIGNACIÓN</t>
    </r>
    <r>
      <rPr>
        <b/>
        <sz val="12"/>
        <color rgb="FF00568F"/>
        <rFont val="Aptos Narrow"/>
        <family val="2"/>
        <scheme val="minor"/>
      </rPr>
      <t>*</t>
    </r>
  </si>
  <si>
    <t>Fecha de la asignación del proceso al apoderado / Fecha de la reasignación del proceso a un nuevo apoderado</t>
  </si>
  <si>
    <t>Número de identificación del apoderado de la parte demandante.</t>
  </si>
  <si>
    <r>
      <t>NOMBRE APODERADO DEMANDANTE</t>
    </r>
    <r>
      <rPr>
        <b/>
        <sz val="12"/>
        <color rgb="FF00568F"/>
        <rFont val="Aptos Narrow"/>
        <family val="2"/>
        <scheme val="minor"/>
      </rPr>
      <t>*</t>
    </r>
  </si>
  <si>
    <t>Nombre del apoderado de la parte demandante.</t>
  </si>
  <si>
    <r>
      <t>ETAPA PROCESAL</t>
    </r>
    <r>
      <rPr>
        <b/>
        <sz val="12"/>
        <color rgb="FF00568F"/>
        <rFont val="Aptos Narrow"/>
        <family val="2"/>
        <scheme val="minor"/>
      </rPr>
      <t>*</t>
    </r>
  </si>
  <si>
    <t>Instancia - etapa actual en la que se encuentra el proceso judicial. Se toma tal cual (código y nombre) del Campo 44 del INSTRUCTIVO: DILIGENCIAMIENTO FORMATO F9 – SIRECI CGR, código JU-I-02.</t>
  </si>
  <si>
    <r>
      <t>REGIONAL / OFICINA</t>
    </r>
    <r>
      <rPr>
        <b/>
        <sz val="12"/>
        <color rgb="FF00568F"/>
        <rFont val="Aptos Narrow"/>
        <family val="2"/>
        <scheme val="minor"/>
      </rPr>
      <t>*</t>
    </r>
  </si>
  <si>
    <t>Indicar si la acción es asignada a la OFICINA JURÍDICA o a una PROCURADURÍA PROVINCIAL O REGIONAL</t>
  </si>
  <si>
    <r>
      <t>DEPARTAMENTO</t>
    </r>
    <r>
      <rPr>
        <b/>
        <sz val="12"/>
        <color rgb="FF00568F"/>
        <rFont val="Aptos Narrow"/>
        <family val="2"/>
        <scheme val="minor"/>
      </rPr>
      <t>*</t>
    </r>
  </si>
  <si>
    <t>Nombre del departamento del despacho judicial en el que se encuentra actualmente el proceso. Se toma tal cual (código y nombre) del Campo 36 del INSTRUCTIVO: DILIGENCIAMIENTO FORMATO F9 – SIRECI CGR, código JU-I-02.</t>
  </si>
  <si>
    <r>
      <t>CIUDAD</t>
    </r>
    <r>
      <rPr>
        <b/>
        <sz val="12"/>
        <color rgb="FF00568F"/>
        <rFont val="Aptos Narrow"/>
        <family val="2"/>
        <scheme val="minor"/>
      </rPr>
      <t>*</t>
    </r>
  </si>
  <si>
    <t>Nombre de la ciudad del despacho judicial en el que se encuentra actualmente el proceso. Se toma tal cual (código y nombre) del Campo 40 del INSTRUCTIVO: DILIGENCIAMIENTO FORMATO F9 – SIRECI CGR, código JU-I-02.</t>
  </si>
  <si>
    <r>
      <t>DESPACHO PRIMERA INSTANCIA</t>
    </r>
    <r>
      <rPr>
        <b/>
        <sz val="12"/>
        <color rgb="FF00568F"/>
        <rFont val="Aptos Narrow"/>
        <family val="2"/>
        <scheme val="minor"/>
      </rPr>
      <t>*</t>
    </r>
  </si>
  <si>
    <t>Nombre del despacho judicial (Consejo de Estado, tribunal o juzgado) que conoce el proceso en primera instancia.</t>
  </si>
  <si>
    <r>
      <t>DESPACHO SEGUNDA INSTANCIA</t>
    </r>
    <r>
      <rPr>
        <b/>
        <sz val="12"/>
        <color rgb="FF00568F"/>
        <rFont val="Aptos Narrow"/>
        <family val="2"/>
        <scheme val="minor"/>
      </rPr>
      <t>*</t>
    </r>
  </si>
  <si>
    <t>Nombre del despacho judicial (Consejo de Estado, tribunal o juzgado) que conoce el proceso en segunda instancia.</t>
  </si>
  <si>
    <r>
      <t>JURISDICCIÓN</t>
    </r>
    <r>
      <rPr>
        <b/>
        <sz val="12"/>
        <color rgb="FF00568F"/>
        <rFont val="Aptos Narrow"/>
        <family val="2"/>
        <scheme val="minor"/>
      </rPr>
      <t>*</t>
    </r>
  </si>
  <si>
    <t>Nombre de la jurisdicción sobre la que se adelanta el proceso. Se toma tal cual (código y nombre) del Campo 12 del INSTRUCTIVO: DILIGENCIAMIENTO FORMATO F9 – SIRECI CGR, código JU-I-02.</t>
  </si>
  <si>
    <r>
      <t>FECHA ADMISIÓN PROCESO</t>
    </r>
    <r>
      <rPr>
        <b/>
        <sz val="12"/>
        <color rgb="FF00568F"/>
        <rFont val="Aptos Narrow"/>
        <family val="2"/>
        <scheme val="minor"/>
      </rPr>
      <t>*</t>
    </r>
  </si>
  <si>
    <t>Fecha de la admisión del proceso en el despacho judicial.</t>
  </si>
  <si>
    <t>Nombre del juez o magistrado que conoce el proceso.</t>
  </si>
  <si>
    <r>
      <t>FECHA NOTIFICACIÓN</t>
    </r>
    <r>
      <rPr>
        <b/>
        <sz val="12"/>
        <color rgb="FF00568F"/>
        <rFont val="Aptos Narrow"/>
        <family val="2"/>
        <scheme val="minor"/>
      </rPr>
      <t>*</t>
    </r>
  </si>
  <si>
    <t>Fecha en la que es notificada la demanda a la PGN por medio del buzón electrónico de notificaciones judiciales o correspondencia física.</t>
  </si>
  <si>
    <t>Término contado en días que la norma otorga a la entidad como parte demandada para dar contestación a la acción judicial.</t>
  </si>
  <si>
    <t>Fecha en la cual vence el término para dar contestación a la acción judicial.</t>
  </si>
  <si>
    <r>
      <t>TEMA</t>
    </r>
    <r>
      <rPr>
        <b/>
        <sz val="12"/>
        <color rgb="FF00568F"/>
        <rFont val="Aptos Narrow"/>
        <family val="2"/>
        <scheme val="minor"/>
      </rPr>
      <t>*</t>
    </r>
  </si>
  <si>
    <t>Asunto o subtema de la accion o medio de control sobre el cual trata la acción.</t>
  </si>
  <si>
    <r>
      <t>DESCRIPCIÓN DE LAS PRETENSIONES</t>
    </r>
    <r>
      <rPr>
        <b/>
        <sz val="12"/>
        <color rgb="FF00568F"/>
        <rFont val="Aptos Narrow"/>
        <family val="2"/>
        <scheme val="minor"/>
      </rPr>
      <t>*</t>
    </r>
  </si>
  <si>
    <t>Breve descripcion de las pretensiones de la demanda. Se deben describir los actos administrativos demandados, se deben detallar las dependencias que emitieron dichos actos administrativos, las fechas en que fueron proferidos, los cargos que ocupaban los funcionarios implicados y la decision o efectos de los actos administrativos.</t>
  </si>
  <si>
    <r>
      <t>VALOR PRETENSIÓN INICIAL</t>
    </r>
    <r>
      <rPr>
        <b/>
        <sz val="12"/>
        <color rgb="FF00568F"/>
        <rFont val="Aptos Narrow"/>
        <family val="2"/>
        <scheme val="minor"/>
      </rPr>
      <t>*</t>
    </r>
  </si>
  <si>
    <t>Pretensiones económicas y/o razon estimada de la cuantia que hace parte dentro de la demanda judicial.</t>
  </si>
  <si>
    <t>PORC. AJUSTE CONDENA / PRETENSIÓN</t>
  </si>
  <si>
    <t>Porcentaje total sobre 100% de las pretensiones de la demanda según la metodología contenida en los aspectos generales del INSTRUCTIVO: DILIGENCIAMIENTO FORMATO F9 – SIRECI CGR, código JU-I-02</t>
  </si>
  <si>
    <r>
      <t>CRITERIO 1:
FORTALEZA DE LA DEMANDA</t>
    </r>
    <r>
      <rPr>
        <b/>
        <sz val="12"/>
        <color rgb="FF00568F"/>
        <rFont val="Aptos Narrow"/>
        <family val="2"/>
        <scheme val="minor"/>
      </rPr>
      <t>*</t>
    </r>
  </si>
  <si>
    <t>Se califica en ALTO, MEDIO ALTO, MEDIO BAJO, BAJO según la metodología definida por la PGN en los aspectos generales del INSTRUCTIVO: DILIGENCIAMIENTO FORMATO F9 – SIRECI CGR, código JU-I-02. Este criterio se refiere al riesgo de pérdida del proceso por relevancia jurídica de las razones de hecho y derecho expuestas por el demandante. Se relaciona con la relevancia jurídica y completitud de los hechos y normas en las que se fundamenta la demanda.</t>
  </si>
  <si>
    <r>
      <t>CRITERIO 2:
FORTALEZA PROBATORIA</t>
    </r>
    <r>
      <rPr>
        <b/>
        <sz val="12"/>
        <color rgb="FF00568F"/>
        <rFont val="Aptos Narrow"/>
        <family val="2"/>
        <scheme val="minor"/>
      </rPr>
      <t>*</t>
    </r>
  </si>
  <si>
    <t>Se califica en ALTO, MEDIO ALTO, MEDIO BAJO, BAJO según la metodología definida por la PGN en los aspectos generales del INSTRUCTIVO: DILIGENCIAMIENTO FORMATO F9 – SIRECI CGR, código JU-I-02. Este criterio se refiere a los riesgos de pérdida del proceso asociados a la pertinencia, conducencia y utilidad de los medios probatorios que soportan la demanda. Se relaciona con los medios probatorios que acompañan la demanda.</t>
  </si>
  <si>
    <r>
      <t>CRITERIO 3:
 PRESENCIA DE RIESGO PROCESALES</t>
    </r>
    <r>
      <rPr>
        <b/>
        <sz val="12"/>
        <color rgb="FF00568F"/>
        <rFont val="Aptos Narrow"/>
        <family val="2"/>
        <scheme val="minor"/>
      </rPr>
      <t>*</t>
    </r>
  </si>
  <si>
    <t>Se califica en ALTO, MEDIO ALTO, MEDIO BAJO, BAJO según la metodología definida por la PGN en los aspectos generales del INSTRUCTIVO: DILIGENCIAMIENTO FORMATO F9 – SIRECI CGR, código JU-I-02. Este criterio se refiere a la presencia de riesgos procesales y extrajudiciales. Se relaciona con los siguientes eventos que afectan la defensa del Estado:(a) Posición del/de la juez/a de conocimiento (Existencia de algún elemento que pueda afectar la decisión del juez en razón a su edad, origen regional, filiación política y/o religiosa, ideología, pertenencia a grupos socioculturales, intereses económicos, entre otros).(b) Presencia de medidas de protección transitoria a favor del/de la demandante como fallos de tutela y/o decreto de medidas cautelares.(c) Sospecha de actos de corrupción.(d) Potencialidad de que el litigio sea conocido por el Sistema Interamericano de Derechos de Humanos.(e) Inminencia de revocatoria de fallo favorable o ratificación de fallo desfavorable en segunda instancia o recurso extraordinario.(f) Medidas de descongestión judicial.(g) Cambio del titular del despacho.</t>
  </si>
  <si>
    <r>
      <t>CRITERIO 4:
NIVEL DE JURISPRUDENCIA</t>
    </r>
    <r>
      <rPr>
        <b/>
        <sz val="12"/>
        <color rgb="FF00568F"/>
        <rFont val="Aptos Narrow"/>
        <family val="2"/>
        <scheme val="minor"/>
      </rPr>
      <t>*</t>
    </r>
  </si>
  <si>
    <t>Se califica en ALTO, MEDIO ALTO, MEDIO BAJO, BAJO según la metodología definida por la PGN en los aspectos generales del INSTRUCTIVO: DILIGENCIAMIENTO FORMATO F9 – SIRECI CGR, código JU-I-02. Este criterio se refiere a los riesgo de pérdida del proceso asociado al precedente jurisprudencial. Muestra la incidencia del precedente jurisprudencial respecto de un proceso afirmando la posición de la parte demandante.</t>
  </si>
  <si>
    <r>
      <t>PROBABILIDAD DE PERDER EL CASO</t>
    </r>
    <r>
      <rPr>
        <b/>
        <sz val="12"/>
        <color rgb="FF00568F"/>
        <rFont val="Aptos Narrow"/>
        <family val="2"/>
        <scheme val="minor"/>
      </rPr>
      <t>*</t>
    </r>
  </si>
  <si>
    <t>Después de realizar la calificación de los cuatro criterios, eKOGUI arroja la probabilidad de pérdida del proceso, la cual se encuentra en la columna RIESGO PROCESAL de los aspectos generales del INSTRUCTIVO: DILIGENCIAMIENTO FORMATO F9 – SIRECI CGR, código JU-I-02.</t>
  </si>
  <si>
    <r>
      <t>REGISTRO DE CONTINGENCIA</t>
    </r>
    <r>
      <rPr>
        <b/>
        <sz val="12"/>
        <color rgb="FF00568F"/>
        <rFont val="Aptos Narrow"/>
        <family val="2"/>
        <scheme val="minor"/>
      </rPr>
      <t>*</t>
    </r>
  </si>
  <si>
    <t>Si la contingencia es ALTA se debe resgistrar  como provision contable, si la contingecia es MEDIA se debe resgistrar  como cuenta de orden, la cual se encuentra en la columna RIESGO PROCESAL de los aspectos generales del INSTRUCTIVO: DILIGENCIAMIENTO FORMATO F9 – SIRECI CGR, código JU-I-02.</t>
  </si>
  <si>
    <r>
      <t>VALOR A REGISTRAR Y/O REPORTAR</t>
    </r>
    <r>
      <rPr>
        <b/>
        <sz val="12"/>
        <color rgb="FF00568F"/>
        <rFont val="Aptos Narrow"/>
        <family val="2"/>
        <scheme val="minor"/>
      </rPr>
      <t>*</t>
    </r>
  </si>
  <si>
    <t>Se toma el valor arrojado por la plataforma eKOGUI del campo "Valor presente contingencia sugerido" dentro de la sección "Calificación de riesgo y provisión contable"</t>
  </si>
  <si>
    <r>
      <t>VALOR A REGISTRAR EN eKOGUI</t>
    </r>
    <r>
      <rPr>
        <b/>
        <sz val="12"/>
        <color rgb="FF00568F"/>
        <rFont val="Aptos Narrow"/>
        <family val="2"/>
        <scheme val="minor"/>
      </rPr>
      <t>*</t>
    </r>
  </si>
  <si>
    <t>Se toma el valor arrojado por la plataforma eKOGUI del campo "Valor registrado en provisión contable" dentro de la sección "Calificación de riesgo y provisión contable"</t>
  </si>
  <si>
    <r>
      <t>DURACIÓN ESPERADA (AÑOS)</t>
    </r>
    <r>
      <rPr>
        <b/>
        <sz val="12"/>
        <color rgb="FF00568F"/>
        <rFont val="Aptos Narrow"/>
        <family val="2"/>
        <scheme val="minor"/>
      </rPr>
      <t>*</t>
    </r>
  </si>
  <si>
    <t>Numero de años estimados de la terminación de un proceso judicial a partir de la admisión de la demanda</t>
  </si>
  <si>
    <r>
      <t>FALLO PRIMERA INSTANCIA</t>
    </r>
    <r>
      <rPr>
        <b/>
        <sz val="12"/>
        <color rgb="FF00568F"/>
        <rFont val="Aptos Narrow"/>
        <family val="2"/>
        <scheme val="minor"/>
      </rPr>
      <t>*</t>
    </r>
  </si>
  <si>
    <t>Indicar el sentido de la decisión en primera instancia: FAVORABLE, DESFAVORABLE</t>
  </si>
  <si>
    <r>
      <t>FECHA FALLO 1 INSTANCIA</t>
    </r>
    <r>
      <rPr>
        <b/>
        <sz val="12"/>
        <color rgb="FF00568F"/>
        <rFont val="Aptos Narrow"/>
        <family val="2"/>
        <scheme val="minor"/>
      </rPr>
      <t>*</t>
    </r>
  </si>
  <si>
    <t>Fecha en la que es proferido el fallo de primera instancia del proceso judicial.</t>
  </si>
  <si>
    <r>
      <t>FALLO SEGUNDA INSTANCIA</t>
    </r>
    <r>
      <rPr>
        <b/>
        <sz val="12"/>
        <color rgb="FF00568F"/>
        <rFont val="Aptos Narrow"/>
        <family val="2"/>
        <scheme val="minor"/>
      </rPr>
      <t>*</t>
    </r>
  </si>
  <si>
    <t>Indicar el sentido de la decisión en segunda instancia: FAVORABLE, DESFAVORABLE</t>
  </si>
  <si>
    <r>
      <t>FECHA FALLO 2 INSTANCIA</t>
    </r>
    <r>
      <rPr>
        <b/>
        <sz val="12"/>
        <color rgb="FF00568F"/>
        <rFont val="Aptos Narrow"/>
        <family val="2"/>
        <scheme val="minor"/>
      </rPr>
      <t>*</t>
    </r>
  </si>
  <si>
    <t>Fecha en la que es proferido el fallo de segunda instancia del proceso judicial.</t>
  </si>
  <si>
    <r>
      <t>FECHA TERMINACIÓN / EJECUTORIA</t>
    </r>
    <r>
      <rPr>
        <b/>
        <sz val="12"/>
        <color rgb="FF00568F"/>
        <rFont val="Aptos Narrow"/>
        <family val="2"/>
        <scheme val="minor"/>
      </rPr>
      <t>*</t>
    </r>
  </si>
  <si>
    <t>Fecha en que se profirió la sentencia ejecutoriada o la actuación catalogada como forma de terminación anticipada que puso fin al proceso.</t>
  </si>
  <si>
    <r>
      <t>FORMA DE TERMINACIÓN</t>
    </r>
    <r>
      <rPr>
        <b/>
        <sz val="12"/>
        <color rgb="FF00568F"/>
        <rFont val="Aptos Narrow"/>
        <family val="2"/>
        <scheme val="minor"/>
      </rPr>
      <t>*</t>
    </r>
  </si>
  <si>
    <t>Indicar el sentido o forma de la terminación del proceso: F (Favorable), D (Desfavorable), C (Conciliación)</t>
  </si>
  <si>
    <r>
      <t>FECHA INFORME TERMINADO</t>
    </r>
    <r>
      <rPr>
        <b/>
        <sz val="12"/>
        <color rgb="FF00568F"/>
        <rFont val="Aptos Narrow"/>
        <family val="2"/>
        <scheme val="minor"/>
      </rPr>
      <t>*</t>
    </r>
  </si>
  <si>
    <t>Fecha en la que es reportado el proceso terminado a la División Financiera.</t>
  </si>
  <si>
    <r>
      <t>CONDENA ECONÓMICA</t>
    </r>
    <r>
      <rPr>
        <b/>
        <sz val="12"/>
        <color rgb="FF00568F"/>
        <rFont val="Aptos Narrow"/>
        <family val="2"/>
        <scheme val="minor"/>
      </rPr>
      <t>*</t>
    </r>
  </si>
  <si>
    <t>Informar si el proceso judicial genera o no genera pago.</t>
  </si>
  <si>
    <r>
      <t>FORMA DE TÉRMINACIÓN</t>
    </r>
    <r>
      <rPr>
        <b/>
        <sz val="12"/>
        <color rgb="FF00568F"/>
        <rFont val="Aptos Narrow"/>
        <family val="2"/>
        <scheme val="minor"/>
      </rPr>
      <t>*</t>
    </r>
  </si>
  <si>
    <t>Indicar la forma en la que termina el proceso judicial.</t>
  </si>
  <si>
    <r>
      <t>VALOR DEL ACUERDO</t>
    </r>
    <r>
      <rPr>
        <b/>
        <sz val="12"/>
        <color rgb="FF00568F"/>
        <rFont val="Aptos Narrow"/>
        <family val="2"/>
        <scheme val="minor"/>
      </rPr>
      <t>*</t>
    </r>
  </si>
  <si>
    <t>Si existe conciliacion judicial debe registrarse el valor por el cual se concilió.</t>
  </si>
  <si>
    <t>Si hubo conciliación, indicar si fue TOTAL o PARCIAL.</t>
  </si>
  <si>
    <t>Campo en el que se pueden mencionar observaciones del proceso.</t>
  </si>
  <si>
    <r>
      <t>REPORTAR A CONTABILIDAD</t>
    </r>
    <r>
      <rPr>
        <b/>
        <sz val="12"/>
        <color rgb="FF00568F"/>
        <rFont val="Aptos Narrow"/>
        <family val="2"/>
        <scheme val="minor"/>
      </rPr>
      <t>*</t>
    </r>
  </si>
  <si>
    <t>Se deben reportar a la division contable de la PGN  las modificaciones economicas dentro de los procesos  judiciales.</t>
  </si>
  <si>
    <r>
      <t>NÚMERO eKOGUI</t>
    </r>
    <r>
      <rPr>
        <b/>
        <sz val="12"/>
        <color rgb="FF00568F"/>
        <rFont val="Aptos Narrow"/>
        <family val="2"/>
        <scheme val="minor"/>
      </rPr>
      <t>*</t>
    </r>
  </si>
  <si>
    <t>Número con el que es registrado el proceso judicial dentro de la plataforma eKOGUI.</t>
  </si>
  <si>
    <t>Días festivos</t>
  </si>
  <si>
    <t>Término (Días)</t>
  </si>
  <si>
    <t>SENTIDO DEL FALLO</t>
  </si>
  <si>
    <t>1266 NULIDAD Y RESTABLECIMIENTO DEL DERECHO</t>
  </si>
  <si>
    <t xml:space="preserve"> 30 </t>
  </si>
  <si>
    <t>11 PRIMERA INSTANCIA O UNICA INSTANCIA - INICIO Y FIJACIÓN DE LITIGIO</t>
  </si>
  <si>
    <t>5 DEPARTAMENTO DE ANTIOQUIA</t>
  </si>
  <si>
    <t>5001 MEDELLÍN - ANTIOQUIA</t>
  </si>
  <si>
    <t>1 ORDINARIO CIVIL</t>
  </si>
  <si>
    <t>PRIMA ESPECIAL</t>
  </si>
  <si>
    <t>PROVISION CONTABLE</t>
  </si>
  <si>
    <t>FAVORABLE</t>
  </si>
  <si>
    <t>59 AUTO QUE DECRETA DESISTIMIENTO TACITO</t>
  </si>
  <si>
    <t>1275 REPARACION DIRECTA</t>
  </si>
  <si>
    <t>12 PRIMERA INSTANCIA O UNICA INSTANCIA - PRUEBAS</t>
  </si>
  <si>
    <t>8 DEPARTAMENTO DE ATLÁNTICO</t>
  </si>
  <si>
    <t>5837 TURBO - ANTIOQUIA</t>
  </si>
  <si>
    <t xml:space="preserve">2 CONTENCIOSO ADMINISTRATIVA </t>
  </si>
  <si>
    <t>DISCIPLINARIO</t>
  </si>
  <si>
    <t>CUENTAS DE ORDEN</t>
  </si>
  <si>
    <t>DESFAVORABLE</t>
  </si>
  <si>
    <t>60 AUTO QUE DECRETA LA PERENCION DEL PROCESO</t>
  </si>
  <si>
    <t>1270 PROTECCION DE LOS DERECHOS E INTERESES COLECTIVOS</t>
  </si>
  <si>
    <t xml:space="preserve"> 10 </t>
  </si>
  <si>
    <t>13 PRIMERA INSTANCIA O UNICA INSTANCIA - FALLO</t>
  </si>
  <si>
    <t>11 BOGOTÁ D.C</t>
  </si>
  <si>
    <t>8001 BARRANQUILLA - ATLÁNTICO</t>
  </si>
  <si>
    <t>3 CONSTITUCIONAL</t>
  </si>
  <si>
    <t>BONIFICACION POR COMPENSACION</t>
  </si>
  <si>
    <t>87 AUTO QUE RESUELVE CONFLICTO DE COMPETENCIA Y/O JURISDICCION</t>
  </si>
  <si>
    <t>1258 EJECUTIVO</t>
  </si>
  <si>
    <t>2 SEGUNDA INSTANCIA</t>
  </si>
  <si>
    <t>13 DEPARTAMENTO DE BOLÍVAR</t>
  </si>
  <si>
    <t>11001 BOGOTÁ, D.C. - CUNDINAMARCA</t>
  </si>
  <si>
    <t xml:space="preserve">4 ORDINARIO LABORAL </t>
  </si>
  <si>
    <t>BONIFICACION JUDICIAL</t>
  </si>
  <si>
    <t>90 AUTO QUE RESUELVE EL ACUERDO CONCILIATORIO</t>
  </si>
  <si>
    <t>1265 NULIDAD SIMPLE</t>
  </si>
  <si>
    <t>15 DEPARTAMENTO DE BOYACÁ</t>
  </si>
  <si>
    <t>13001 CARTAGENA DE INDIAS - BOLÍVAR</t>
  </si>
  <si>
    <t>CONCURSO JUDICIALES</t>
  </si>
  <si>
    <t>91 AUTO QUE RESUELVE EL DESISTIMIENTO DE LAS PRETENSIONES</t>
  </si>
  <si>
    <t>1272 RECURSO DE UNIFICACION DE JURISPRUDENCIA</t>
  </si>
  <si>
    <t xml:space="preserve"> 15 </t>
  </si>
  <si>
    <t>17 DEPARTAMENTO DE CALDAS</t>
  </si>
  <si>
    <t>15001 TUNJA - BOYACÁ</t>
  </si>
  <si>
    <t>REPARACION DIRECTA</t>
  </si>
  <si>
    <t>95 AUTO QUE RESUELVE EXCEPCIONES PREVIAS</t>
  </si>
  <si>
    <t>1273 RECURSO EXTRAORDINARIO DE REVISION</t>
  </si>
  <si>
    <t>18 DEPARTAMENTO DE CAQUETÁ</t>
  </si>
  <si>
    <t>15238 DUITAMA - BOYACÁ</t>
  </si>
  <si>
    <t>DISCIPLINARIO - ELECCION POPULAR</t>
  </si>
  <si>
    <t>96 AUTO QUE RESUELVE INCIDENTE</t>
  </si>
  <si>
    <t>1263 NULIDAD ELECTORAL</t>
  </si>
  <si>
    <t>19 DEPARTAMENTO DE CAUCA</t>
  </si>
  <si>
    <t>15693 SANTA ROSA DE VITERBO - BOYACÁ</t>
  </si>
  <si>
    <t>LABORAL</t>
  </si>
  <si>
    <t>103 AUTO QUE RESUELVE LA TRANSACCION DE LAS PRETENSIONES</t>
  </si>
  <si>
    <t>1274 REPARACION DE LOS PERJUICIOS CAUSADOS A UN GRUPO</t>
  </si>
  <si>
    <t>20 DEPARTAMENTO DE CESAR</t>
  </si>
  <si>
    <t>15759 SOGAMOSO - BOYACÁ</t>
  </si>
  <si>
    <t>CONCURSO</t>
  </si>
  <si>
    <t>106 AUTO QUE TERMINA POR AGOTAMIENTO DE JURISDICCION</t>
  </si>
  <si>
    <t>1257 CUMPLIMIENTO DE NORMAS CON FUERZA MATERIAL DE LEY O DE ACTOS ADMINISTRATIVOS</t>
  </si>
  <si>
    <t xml:space="preserve"> 3 </t>
  </si>
  <si>
    <t>23 DEPARTAMENTO DE CÓRDOBA</t>
  </si>
  <si>
    <t>17001 MANIZALES - CALDAS</t>
  </si>
  <si>
    <t>ACCION POPULAR</t>
  </si>
  <si>
    <t>114 EJECUTORIA DE LA SENTENCIA</t>
  </si>
  <si>
    <t>1268 ORDINARIO LABORAL</t>
  </si>
  <si>
    <t>25 DEPARTAMENTO DE CUNDINAMARCA</t>
  </si>
  <si>
    <t>18001 FLORENCIA - CAQUETÁ</t>
  </si>
  <si>
    <t>EJECUTIVO</t>
  </si>
  <si>
    <t>115 ENTREGA DEL PROCESO A OTRA ENTIDAD MEDIANTE ACTA</t>
  </si>
  <si>
    <t>1264 NULIDAD POR INCONSTITUCIONALIDAD</t>
  </si>
  <si>
    <t>27 DEPARTAMENTO DE CHOCÓ</t>
  </si>
  <si>
    <t>19001 POPAYÁN - CAUCA</t>
  </si>
  <si>
    <t>PRIMA ESPECIAL - BONIFICACION POR COMPENSACION</t>
  </si>
  <si>
    <t>117 INTEGRACION PROCESAL</t>
  </si>
  <si>
    <t>1256 CONTROVERSIAS CONTRACTUALES</t>
  </si>
  <si>
    <t>41 DEPARTAMENTO DE HUILA</t>
  </si>
  <si>
    <t>20001 VALLEDUPAR - CESAR</t>
  </si>
  <si>
    <t>INSUBSISTENCIA</t>
  </si>
  <si>
    <t>136 REASIGNACION ADMINISTRATIVA DE LA ENTIDAD</t>
  </si>
  <si>
    <t>1267 NULIDAD Y RESTABLECIMIENTO DEL DERECHO (LESIVIDAD)</t>
  </si>
  <si>
    <t>44 DEPARTAMENTO DE LA GUAJIRA</t>
  </si>
  <si>
    <t>23001 MONTERÍA - CÓRDOBA</t>
  </si>
  <si>
    <t>EXENCION TRIBUTARIA</t>
  </si>
  <si>
    <t>140 SENTENCIA DE CASACION</t>
  </si>
  <si>
    <t>47 DEPARTAMENTO DE MAGDALENA</t>
  </si>
  <si>
    <t>25269 FACATATIVÁ - CUNDINAMARCA</t>
  </si>
  <si>
    <t>NULIDAD SIMPLE</t>
  </si>
  <si>
    <t>148 SUCESION PROCESAL</t>
  </si>
  <si>
    <t>50 DEPARTAMENTO DE META</t>
  </si>
  <si>
    <t>25307 GIRARDOT - CUNDINAMARCA</t>
  </si>
  <si>
    <t>EXTENSION DE JURISPRUDENCIA - BONIFICACION POR COMPENSACION</t>
  </si>
  <si>
    <t>170 AUTO QUE DECLARA NULIDAD PROCESAL EN FIRME</t>
  </si>
  <si>
    <t>52 DEPARTAMENTO DE NARIÑO</t>
  </si>
  <si>
    <t>25899 ZIPAQUIRÁ - CUNDINAMARCA</t>
  </si>
  <si>
    <t xml:space="preserve">EXENCION TRIBUTARIA </t>
  </si>
  <si>
    <t>177 AUTO QUE ORDENA DESVINCULAR DEL PROCESO</t>
  </si>
  <si>
    <t>54 DEPARTAMENTO DE NORTE DE SANTANDER</t>
  </si>
  <si>
    <t>27001 QUIBDÓ - CHOCÓ</t>
  </si>
  <si>
    <t>PENSION</t>
  </si>
  <si>
    <t>178 AUTO QUE RESUELVE RECURSO DE REPOSICION EN FIRME</t>
  </si>
  <si>
    <t>63 DEPARTAMENTO DE QUINDIO</t>
  </si>
  <si>
    <t>41001 NEIVA - HUILA</t>
  </si>
  <si>
    <t>ACCION DE GRUPO</t>
  </si>
  <si>
    <t>179 AUTO QUE DECRETA EL PAGO DE LA OBLIGACION</t>
  </si>
  <si>
    <t>66 DEPARTAMENTO DE RISARALDA</t>
  </si>
  <si>
    <t>44001 RIOHACHA - LA GUAJIRA</t>
  </si>
  <si>
    <t xml:space="preserve">CONCURSO </t>
  </si>
  <si>
    <t>180 AUTO QUE DECRETA LA COSA JUZGADA</t>
  </si>
  <si>
    <t>68 DEPARTAMENTO DE SANTANDER</t>
  </si>
  <si>
    <t>47001 SANTA MARTA - MAGDALENA</t>
  </si>
  <si>
    <t>REINTEGRO</t>
  </si>
  <si>
    <t>181 ARCHIVO DEL EXPEDIENTE (MIGRACION)</t>
  </si>
  <si>
    <t>70 DEPARTAMENTO DE SUCRE</t>
  </si>
  <si>
    <t>50001 VILLAVICENCIO - META</t>
  </si>
  <si>
    <t>NULIDAD POR INCONSTITUCIONALIDAD</t>
  </si>
  <si>
    <t>73 DEPARTAMENTO DE TOLIMA</t>
  </si>
  <si>
    <t>52001 PASTO - NARIÑO</t>
  </si>
  <si>
    <t xml:space="preserve">DISCIPLINARIO </t>
  </si>
  <si>
    <t>76 DEPARTAMENTO DE VALLE DEL CAUCA</t>
  </si>
  <si>
    <t>54001 CÚCUTA - NORTE DE SANTANDER</t>
  </si>
  <si>
    <t>PRIMA ESPECIAL - BONIFICACION POR SERVICIOS</t>
  </si>
  <si>
    <t>81 DEPARTAMENTO DE ARAUCA</t>
  </si>
  <si>
    <t>54498 OCAÑA - NORTE DE SANTANDER</t>
  </si>
  <si>
    <t>EXTENSION DE JURISPRUDENCIA - PRIMA ESPECIAL</t>
  </si>
  <si>
    <t>85 DEPARTAMENTO DE CASANARE</t>
  </si>
  <si>
    <t>54518 PAMPLONA - NORTE DE SANTANDER</t>
  </si>
  <si>
    <t>DIFERENCIA SALARIAL</t>
  </si>
  <si>
    <t>86 DEPARTAMENTO DE PUTUMAYO</t>
  </si>
  <si>
    <t>63001 ARMENIA - QUINDÍO</t>
  </si>
  <si>
    <t xml:space="preserve">ACCION DE CUMPLIMIENTO </t>
  </si>
  <si>
    <t>88 DEPARTAMENTO DE SAN ANDRÉS, PROVIDENCIA Y SANTA CATALINA</t>
  </si>
  <si>
    <t>66001 PEREIRA - RISARALDA</t>
  </si>
  <si>
    <t>CONTROVERSIAS CONTRACTUALES</t>
  </si>
  <si>
    <t>91 DEPARTAMENTO DE AMAZONAS</t>
  </si>
  <si>
    <t>68001 BUCARAMANGA - SANTANDER</t>
  </si>
  <si>
    <t>NIVELACION SALARIAL</t>
  </si>
  <si>
    <t>94 DEPARTAMENTO DE GUAINÍA</t>
  </si>
  <si>
    <t>68081 BARRANCABERMEJA - SANTANDER</t>
  </si>
  <si>
    <t>PRIMA TECNICA</t>
  </si>
  <si>
    <t>95 DEPARTAMENTO DE GUAVIARE</t>
  </si>
  <si>
    <t>68679 SAN GIL - SANTANDER</t>
  </si>
  <si>
    <t>FALLA EN EL SERVICIO</t>
  </si>
  <si>
    <t>97 DEPARTAMENTO DE VAUPÉS</t>
  </si>
  <si>
    <t>70001 SINCELEJO - SUCRE</t>
  </si>
  <si>
    <t>APELACION CONCILIACION</t>
  </si>
  <si>
    <t>99 DEPARTAMENTO DE VICHADA</t>
  </si>
  <si>
    <t>73001 IBAGUÉ - TOLIMA</t>
  </si>
  <si>
    <t>PAGO DIFERENCIAS</t>
  </si>
  <si>
    <t>100 NO APLICA</t>
  </si>
  <si>
    <t>76001 CALI - VALLE DEL CAUCA</t>
  </si>
  <si>
    <t>BONIFICACION JUDICIAL - PRIMA</t>
  </si>
  <si>
    <t>76109 BUENAVENTURA - VALLE DEL CAUCA</t>
  </si>
  <si>
    <t>DISCIPLINARIO - MOCION DE CENSURA</t>
  </si>
  <si>
    <t>76111 BUGA - VALLE DEL CAUCA</t>
  </si>
  <si>
    <t>NULIDAD</t>
  </si>
  <si>
    <t>76147 CARTAGO - VALLE DEL CAUCA</t>
  </si>
  <si>
    <t xml:space="preserve">PENSION </t>
  </si>
  <si>
    <t>81001 ARAUCA - ARAUCA</t>
  </si>
  <si>
    <t>RETIRO FORZOSO</t>
  </si>
  <si>
    <t>85001 YOPAL - CASANARE</t>
  </si>
  <si>
    <t>BONIFICACION JUDICIAL - NIVELACION</t>
  </si>
  <si>
    <t>86001 MOCOA - PUTUMAYO</t>
  </si>
  <si>
    <t>CALIFICACION DE INVALIDEZ JUNTA NACIONAL DE CALIFICACION</t>
  </si>
  <si>
    <t>88001 SAN ANDRÉS - SAN ANDRÉS PROVIDENCIA Y SANTA CATALINA</t>
  </si>
  <si>
    <t>91001 LETICIA - AMAZONAS</t>
  </si>
  <si>
    <t>94001 INÍRIDA - GUAINÍA</t>
  </si>
  <si>
    <t>95001 SAN JOSÉ DEL GUAVIARE - GUAVIARE</t>
  </si>
  <si>
    <t>97001 MITÚ - VAUPÉS</t>
  </si>
  <si>
    <t>99001 PUERTO CARREÑO - VICHADA</t>
  </si>
  <si>
    <t>99999 ENTE GENERAL</t>
  </si>
  <si>
    <t>Versión: 2</t>
  </si>
  <si>
    <t>Fecha: 29/12/2025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</si>
</sst>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 #,##0"/>
    <numFmt numFmtId="165" formatCode="dd/mm/yyyy;@"/>
  </numFmts>
  <fonts count="11" x14ac:knownFonts="1">
    <font>
      <sz val="11"/>
      <color theme="1"/>
      <name val="Aptos Narrow"/>
      <family val="2"/>
      <scheme val="minor"/>
    </font>
    <font>
      <b/>
      <sz val="11"/>
      <color theme="0"/>
      <name val="Aptos Narrow"/>
      <family val="2"/>
      <scheme val="minor"/>
    </font>
    <font>
      <b/>
      <sz val="11"/>
      <color theme="1"/>
      <name val="Aptos Narrow"/>
      <family val="2"/>
      <scheme val="minor"/>
    </font>
    <font>
      <sz val="11"/>
      <name val="Arial"/>
      <family val="2"/>
    </font>
    <font>
      <b/>
      <sz val="11"/>
      <name val="Arial"/>
      <family val="2"/>
    </font>
    <font>
      <sz val="11"/>
      <name val="Calibri"/>
      <family val="2"/>
    </font>
    <font>
      <sz val="11"/>
      <name val="Aptos Narrow"/>
      <family val="2"/>
      <scheme val="minor"/>
    </font>
    <font>
      <sz val="12"/>
      <color rgb="FF00568F"/>
      <name val="Aptos Narrow"/>
      <family val="2"/>
      <scheme val="minor"/>
    </font>
    <font>
      <b/>
      <sz val="12"/>
      <color rgb="FF00568F"/>
      <name val="Aptos Narrow"/>
      <family val="2"/>
      <scheme val="minor"/>
    </font>
    <font>
      <sz val="8"/>
      <name val="Aptos Narrow"/>
      <family val="2"/>
      <scheme val="minor"/>
    </font>
    <font>
      <sz val="11"/>
      <color theme="1"/>
      <name val="Arial"/>
    </font>
  </fonts>
  <fills count="6">
    <fill>
      <patternFill patternType="none"/>
    </fill>
    <fill>
      <patternFill patternType="gray125"/>
    </fill>
    <fill>
      <patternFill patternType="solid">
        <fgColor rgb="FF00568F"/>
        <bgColor indexed="64"/>
      </patternFill>
    </fill>
    <fill>
      <patternFill patternType="solid">
        <fgColor rgb="FFD7D2CD"/>
        <bgColor indexed="64"/>
      </patternFill>
    </fill>
    <fill>
      <patternFill patternType="solid">
        <fgColor theme="0"/>
        <bgColor indexed="64"/>
      </patternFill>
    </fill>
    <fill>
      <patternFill patternType="solid">
        <fgColor theme="6" tint="-0.2499465926084170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right>
      <top/>
      <bottom/>
      <diagonal/>
    </border>
  </borders>
  <cellStyleXfs count="1">
    <xf numFmtId="0" fontId="0" fillId="0" borderId="0"/>
  </cellStyleXfs>
  <cellXfs count="61">
    <xf numFmtId="0" fontId="0" fillId="0" borderId="0" xfId="0"/>
    <xf numFmtId="0" fontId="0" fillId="0" borderId="0" xfId="0" applyAlignment="1" applyProtection="1">
      <alignment vertical="center"/>
      <protection locked="0"/>
    </xf>
    <xf numFmtId="0" fontId="0" fillId="0" borderId="0" xfId="0" applyAlignment="1">
      <alignment horizontal="center"/>
    </xf>
    <xf numFmtId="0" fontId="0" fillId="0" borderId="0" xfId="0" applyAlignment="1">
      <alignment horizontal="center" vertical="center"/>
    </xf>
    <xf numFmtId="0" fontId="1" fillId="2" borderId="1" xfId="0" applyFont="1" applyFill="1" applyBorder="1" applyAlignment="1">
      <alignment horizontal="center" vertical="center"/>
    </xf>
    <xf numFmtId="0" fontId="0" fillId="0" borderId="1" xfId="0" applyBorder="1" applyAlignment="1">
      <alignment horizontal="left" vertical="center" wrapText="1"/>
    </xf>
    <xf numFmtId="0" fontId="2" fillId="3" borderId="1" xfId="0" applyFont="1" applyFill="1" applyBorder="1" applyAlignment="1">
      <alignment horizontal="left" vertical="center"/>
    </xf>
    <xf numFmtId="0" fontId="1" fillId="0" borderId="0" xfId="0" applyFont="1" applyAlignment="1">
      <alignment horizontal="center" vertical="center" wrapText="1"/>
    </xf>
    <xf numFmtId="0" fontId="3" fillId="0" borderId="4" xfId="0" applyFont="1" applyBorder="1" applyAlignment="1">
      <alignment horizontal="left" vertical="center"/>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0" xfId="0" applyFont="1" applyFill="1" applyBorder="1" applyAlignment="1">
      <alignment horizontal="centerContinuous" vertical="distributed" wrapText="1" readingOrder="1"/>
    </xf>
    <xf numFmtId="0" fontId="4" fillId="4" borderId="10" xfId="0" applyFont="1" applyFill="1" applyBorder="1" applyAlignment="1">
      <alignment horizontal="center" vertical="center" wrapText="1" readingOrder="1"/>
    </xf>
    <xf numFmtId="0" fontId="4" fillId="4" borderId="11" xfId="0" applyFont="1" applyFill="1" applyBorder="1" applyAlignment="1">
      <alignment horizontal="centerContinuous" vertical="distributed" wrapText="1" readingOrder="1"/>
    </xf>
    <xf numFmtId="49" fontId="4" fillId="4" borderId="10" xfId="0" applyNumberFormat="1" applyFont="1" applyFill="1" applyBorder="1" applyAlignment="1">
      <alignment horizontal="centerContinuous" vertical="distributed" wrapText="1" readingOrder="1"/>
    </xf>
    <xf numFmtId="49" fontId="0" fillId="0" borderId="0" xfId="0" applyNumberFormat="1"/>
    <xf numFmtId="0" fontId="2" fillId="3" borderId="1" xfId="0" applyFont="1" applyFill="1" applyBorder="1" applyAlignment="1">
      <alignment horizontal="left" vertical="center" wrapText="1"/>
    </xf>
    <xf numFmtId="49" fontId="0" fillId="0" borderId="0" xfId="0" applyNumberFormat="1" applyAlignment="1">
      <alignment horizontal="left" vertical="center" wrapText="1"/>
    </xf>
    <xf numFmtId="165" fontId="0" fillId="0" borderId="0" xfId="0" applyNumberFormat="1" applyAlignment="1">
      <alignment horizontal="center" vertical="center" wrapText="1"/>
    </xf>
    <xf numFmtId="165" fontId="1" fillId="5" borderId="0" xfId="0" applyNumberFormat="1" applyFont="1" applyFill="1" applyAlignment="1">
      <alignment horizontal="center" vertical="center" wrapText="1"/>
    </xf>
    <xf numFmtId="0" fontId="3" fillId="4" borderId="9" xfId="0" applyFont="1" applyFill="1" applyBorder="1" applyAlignment="1">
      <alignment horizontal="center" vertical="distributed" wrapText="1" readingOrder="1"/>
    </xf>
    <xf numFmtId="0" fontId="0" fillId="0" borderId="0" xfId="0" applyAlignment="1">
      <alignment horizontal="left" vertical="center"/>
    </xf>
    <xf numFmtId="0" fontId="0" fillId="0" borderId="0" xfId="0" applyAlignment="1">
      <alignment horizontal="left" vertical="center" wrapText="1"/>
    </xf>
    <xf numFmtId="0" fontId="3" fillId="4" borderId="2" xfId="0" applyFont="1" applyFill="1" applyBorder="1" applyAlignment="1">
      <alignment horizontal="centerContinuous" wrapText="1"/>
    </xf>
    <xf numFmtId="49" fontId="4" fillId="4" borderId="5" xfId="0" applyNumberFormat="1" applyFont="1" applyFill="1" applyBorder="1" applyAlignment="1">
      <alignment horizontal="centerContinuous" wrapText="1"/>
    </xf>
    <xf numFmtId="0" fontId="4" fillId="4" borderId="5" xfId="0" applyFont="1" applyFill="1" applyBorder="1" applyAlignment="1">
      <alignment horizontal="centerContinuous" wrapText="1"/>
    </xf>
    <xf numFmtId="0" fontId="4" fillId="4" borderId="6" xfId="0" applyFont="1" applyFill="1" applyBorder="1" applyAlignment="1">
      <alignment horizontal="centerContinuous" wrapText="1"/>
    </xf>
    <xf numFmtId="0" fontId="3" fillId="4" borderId="7" xfId="0" applyFont="1" applyFill="1" applyBorder="1" applyAlignment="1">
      <alignment horizontal="centerContinuous" wrapText="1"/>
    </xf>
    <xf numFmtId="49" fontId="4" fillId="4" borderId="0" xfId="0" applyNumberFormat="1" applyFont="1" applyFill="1" applyAlignment="1">
      <alignment horizontal="centerContinuous" wrapText="1"/>
    </xf>
    <xf numFmtId="0" fontId="4" fillId="4" borderId="0" xfId="0" applyFont="1" applyFill="1" applyAlignment="1">
      <alignment horizontal="centerContinuous" wrapText="1"/>
    </xf>
    <xf numFmtId="0" fontId="4" fillId="4" borderId="8" xfId="0" applyFont="1" applyFill="1" applyBorder="1" applyAlignment="1">
      <alignment horizontal="centerContinuous" wrapText="1"/>
    </xf>
    <xf numFmtId="0" fontId="5" fillId="0" borderId="0" xfId="0" applyFont="1" applyAlignment="1">
      <alignment horizontal="left" vertical="center" wrapText="1"/>
    </xf>
    <xf numFmtId="0" fontId="0" fillId="0" borderId="0" xfId="0" applyAlignment="1">
      <alignment horizontal="left"/>
    </xf>
    <xf numFmtId="14" fontId="4" fillId="4" borderId="5" xfId="0" applyNumberFormat="1" applyFont="1" applyFill="1" applyBorder="1" applyAlignment="1">
      <alignment horizontal="centerContinuous" wrapText="1"/>
    </xf>
    <xf numFmtId="14" fontId="4" fillId="4" borderId="0" xfId="0" applyNumberFormat="1" applyFont="1" applyFill="1" applyAlignment="1">
      <alignment horizontal="centerContinuous" wrapText="1"/>
    </xf>
    <xf numFmtId="14" fontId="4" fillId="4" borderId="10" xfId="0" applyNumberFormat="1" applyFont="1" applyFill="1" applyBorder="1" applyAlignment="1">
      <alignment horizontal="center" vertical="center" wrapText="1" readingOrder="1"/>
    </xf>
    <xf numFmtId="14" fontId="0" fillId="0" borderId="0" xfId="0" applyNumberFormat="1" applyAlignment="1">
      <alignment horizontal="center" vertical="center"/>
    </xf>
    <xf numFmtId="14" fontId="4" fillId="4" borderId="5" xfId="0" applyNumberFormat="1" applyFont="1" applyFill="1" applyBorder="1" applyAlignment="1">
      <alignment horizontal="center" vertical="center" wrapText="1"/>
    </xf>
    <xf numFmtId="14" fontId="4" fillId="4" borderId="0" xfId="0" applyNumberFormat="1" applyFont="1" applyFill="1" applyAlignment="1">
      <alignment horizontal="center" vertical="center" wrapText="1"/>
    </xf>
    <xf numFmtId="0" fontId="7" fillId="0" borderId="0" xfId="0" applyFont="1"/>
    <xf numFmtId="165" fontId="1" fillId="5" borderId="12" xfId="0" applyNumberFormat="1" applyFont="1" applyFill="1" applyBorder="1" applyAlignment="1">
      <alignment horizontal="center" vertical="center" wrapText="1"/>
    </xf>
    <xf numFmtId="0" fontId="4" fillId="4" borderId="5" xfId="0" applyFont="1" applyFill="1" applyBorder="1" applyAlignment="1">
      <alignment horizontal="right" vertical="center" wrapText="1"/>
    </xf>
    <xf numFmtId="0" fontId="4" fillId="4" borderId="0" xfId="0" applyFont="1" applyFill="1" applyAlignment="1">
      <alignment horizontal="right" vertical="center" wrapText="1"/>
    </xf>
    <xf numFmtId="0" fontId="4" fillId="4" borderId="10" xfId="0" applyFont="1" applyFill="1" applyBorder="1" applyAlignment="1">
      <alignment horizontal="right" vertical="center" wrapText="1" readingOrder="1"/>
    </xf>
    <xf numFmtId="0" fontId="0" fillId="0" borderId="0" xfId="0" applyAlignment="1">
      <alignment horizontal="right" vertical="center"/>
    </xf>
    <xf numFmtId="49" fontId="5" fillId="0" borderId="0" xfId="0" applyNumberFormat="1" applyFont="1" applyAlignment="1">
      <alignment horizontal="left" vertical="center" wrapText="1"/>
    </xf>
    <xf numFmtId="0" fontId="5" fillId="0" borderId="0" xfId="0" applyFont="1" applyAlignment="1">
      <alignment horizontal="center" vertical="center" wrapText="1"/>
    </xf>
    <xf numFmtId="14" fontId="5" fillId="0" borderId="0" xfId="0" applyNumberFormat="1" applyFont="1" applyAlignment="1">
      <alignment horizontal="center" vertical="center" wrapText="1"/>
    </xf>
    <xf numFmtId="9" fontId="5" fillId="0" borderId="0" xfId="0" applyNumberFormat="1" applyFont="1" applyAlignment="1">
      <alignment horizontal="left" vertical="center" wrapText="1"/>
    </xf>
    <xf numFmtId="164" fontId="5" fillId="0" borderId="0" xfId="0" applyNumberFormat="1" applyFont="1" applyAlignment="1">
      <alignment horizontal="right" vertical="center" wrapText="1"/>
    </xf>
    <xf numFmtId="164" fontId="5" fillId="0" borderId="0" xfId="0" applyNumberFormat="1" applyFont="1" applyAlignment="1">
      <alignment horizontal="left" vertical="center" wrapText="1"/>
    </xf>
    <xf numFmtId="0" fontId="4" fillId="4" borderId="5"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10" xfId="0" applyFont="1" applyFill="1" applyBorder="1" applyAlignment="1">
      <alignment horizontal="left" vertical="center" wrapText="1" readingOrder="1"/>
    </xf>
    <xf numFmtId="0" fontId="1" fillId="2" borderId="0" xfId="0" applyFont="1" applyFill="1" applyAlignment="1">
      <alignment horizontal="center" vertical="center" wrapText="1"/>
    </xf>
    <xf numFmtId="49" fontId="1" fillId="2" borderId="0" xfId="0" applyNumberFormat="1" applyFont="1" applyFill="1" applyAlignment="1">
      <alignment horizontal="center" vertical="center" wrapText="1"/>
    </xf>
    <xf numFmtId="14" fontId="1" fillId="2" borderId="0" xfId="0" applyNumberFormat="1" applyFont="1" applyFill="1" applyAlignment="1">
      <alignment horizontal="center" vertical="center" wrapText="1"/>
    </xf>
    <xf numFmtId="49" fontId="6" fillId="0" borderId="0" xfId="0" applyNumberFormat="1" applyFont="1" applyAlignment="1" applyProtection="1">
      <alignment vertical="center" wrapText="1"/>
      <protection locked="0"/>
    </xf>
    <xf numFmtId="164" fontId="5" fillId="0" borderId="0" xfId="0" applyNumberFormat="1" applyFont="1" applyAlignment="1" applyProtection="1">
      <alignment horizontal="left" vertical="center" wrapText="1"/>
      <protection locked="0"/>
    </xf>
    <xf numFmtId="0" fontId="10" fillId="0" borderId="4" xfId="0" applyFont="1" applyBorder="1" applyAlignment="1">
      <alignment horizontal="left" vertical="center"/>
    </xf>
    <xf numFmtId="0" fontId="3" fillId="0" borderId="3" xfId="0" applyFont="1" applyBorder="1" applyAlignment="1">
      <alignment horizontal="center" wrapText="1"/>
    </xf>
  </cellXfs>
  <cellStyles count="1">
    <cellStyle name="Normal" xfId="0" builtinId="0"/>
  </cellStyles>
  <dxfs count="139">
    <dxf>
      <font>
        <color theme="0"/>
      </font>
    </dxf>
    <dxf>
      <font>
        <color theme="0"/>
      </font>
    </dxf>
    <dxf>
      <border outline="0">
        <top style="thick">
          <color theme="0"/>
        </top>
      </border>
    </dxf>
    <dxf>
      <font>
        <b/>
        <i val="0"/>
        <strike val="0"/>
        <condense val="0"/>
        <extend val="0"/>
        <outline val="0"/>
        <shadow val="0"/>
        <u val="none"/>
        <vertAlign val="baseline"/>
        <sz val="11"/>
        <color theme="0"/>
        <name val="Aptos Narrow"/>
        <family val="2"/>
        <scheme val="minor"/>
      </font>
      <numFmt numFmtId="165" formatCode="dd/mm/yyyy;@"/>
      <fill>
        <patternFill patternType="solid">
          <fgColor indexed="64"/>
          <bgColor theme="6" tint="-0.24994659260841701"/>
        </patternFill>
      </fill>
      <alignment horizontal="center" vertical="center" textRotation="0" wrapText="1" indent="0" justifyLastLine="0" shrinkToFit="0" readingOrder="0"/>
    </dxf>
    <dxf>
      <border outline="0">
        <top style="thick">
          <color theme="0"/>
        </top>
      </border>
    </dxf>
    <dxf>
      <font>
        <b/>
        <i val="0"/>
        <strike val="0"/>
        <condense val="0"/>
        <extend val="0"/>
        <outline val="0"/>
        <shadow val="0"/>
        <u val="none"/>
        <vertAlign val="baseline"/>
        <sz val="11"/>
        <color theme="0"/>
        <name val="Aptos Narrow"/>
        <family val="2"/>
        <scheme val="minor"/>
      </font>
      <numFmt numFmtId="165" formatCode="dd/mm/yyyy;@"/>
      <fill>
        <patternFill patternType="solid">
          <fgColor indexed="64"/>
          <bgColor theme="6" tint="-0.24994659260841701"/>
        </patternFill>
      </fill>
      <alignment horizontal="center" vertical="center" textRotation="0" wrapText="1" indent="0" justifyLastLine="0" shrinkToFit="0" readingOrder="0"/>
    </dxf>
    <dxf>
      <border outline="0">
        <top style="thick">
          <color theme="0"/>
        </top>
      </border>
    </dxf>
    <dxf>
      <font>
        <b/>
        <i val="0"/>
        <strike val="0"/>
        <condense val="0"/>
        <extend val="0"/>
        <outline val="0"/>
        <shadow val="0"/>
        <u val="none"/>
        <vertAlign val="baseline"/>
        <sz val="11"/>
        <color theme="0"/>
        <name val="Aptos Narrow"/>
        <family val="2"/>
        <scheme val="minor"/>
      </font>
      <numFmt numFmtId="165" formatCode="dd/mm/yyyy;@"/>
      <fill>
        <patternFill patternType="solid">
          <fgColor indexed="64"/>
          <bgColor theme="6" tint="-0.24994659260841701"/>
        </patternFill>
      </fill>
      <alignment horizontal="center" vertical="center" textRotation="0" wrapText="1" indent="0" justifyLastLine="0" shrinkToFit="0" readingOrder="0"/>
    </dxf>
    <dxf>
      <border outline="0">
        <top style="thin">
          <color rgb="FF2B85B9"/>
        </top>
      </border>
    </dxf>
    <dxf>
      <font>
        <b/>
        <i val="0"/>
        <strike val="0"/>
        <condense val="0"/>
        <extend val="0"/>
        <outline val="0"/>
        <shadow val="0"/>
        <u val="none"/>
        <vertAlign val="baseline"/>
        <sz val="11"/>
        <color theme="0"/>
        <name val="Aptos Narrow"/>
        <family val="2"/>
        <scheme val="minor"/>
      </font>
      <numFmt numFmtId="165" formatCode="dd/mm/yyyy;@"/>
      <fill>
        <patternFill patternType="solid">
          <fgColor indexed="64"/>
          <bgColor theme="6" tint="-0.24994659260841701"/>
        </patternFill>
      </fill>
      <alignment horizontal="center" vertical="center" textRotation="0" wrapText="1" indent="0" justifyLastLine="0" shrinkToFit="0" readingOrder="0"/>
    </dxf>
    <dxf>
      <border outline="0">
        <top style="thin">
          <color rgb="FF2B85B9"/>
        </top>
        <bottom style="thin">
          <color rgb="FF000000"/>
        </bottom>
      </border>
    </dxf>
    <dxf>
      <font>
        <b/>
        <i val="0"/>
        <strike val="0"/>
        <condense val="0"/>
        <extend val="0"/>
        <outline val="0"/>
        <shadow val="0"/>
        <u val="none"/>
        <vertAlign val="baseline"/>
        <sz val="11"/>
        <color theme="0"/>
        <name val="Aptos Narrow"/>
        <family val="2"/>
        <scheme val="minor"/>
      </font>
      <numFmt numFmtId="165" formatCode="dd/mm/yyyy;@"/>
      <fill>
        <patternFill patternType="solid">
          <fgColor indexed="64"/>
          <bgColor theme="6" tint="-0.24994659260841701"/>
        </patternFill>
      </fill>
      <alignment horizontal="center" vertical="center" textRotation="0" wrapText="1" indent="0" justifyLastLine="0" shrinkToFit="0" readingOrder="0"/>
    </dxf>
    <dxf>
      <border outline="0">
        <top style="thin">
          <color rgb="FF2B85B9"/>
        </top>
      </border>
    </dxf>
    <dxf>
      <border outline="0">
        <bottom style="thin">
          <color indexed="64"/>
        </bottom>
      </border>
    </dxf>
    <dxf>
      <font>
        <b/>
        <i val="0"/>
        <strike val="0"/>
        <condense val="0"/>
        <extend val="0"/>
        <outline val="0"/>
        <shadow val="0"/>
        <u val="none"/>
        <vertAlign val="baseline"/>
        <sz val="11"/>
        <color theme="0"/>
        <name val="Aptos Narrow"/>
        <family val="2"/>
        <scheme val="minor"/>
      </font>
      <numFmt numFmtId="165" formatCode="dd/mm/yyyy;@"/>
      <fill>
        <patternFill patternType="solid">
          <fgColor indexed="64"/>
          <bgColor theme="6" tint="-0.24994659260841701"/>
        </patternFill>
      </fill>
      <alignment horizontal="center" vertical="center" textRotation="0" wrapText="1" indent="0" justifyLastLine="0" shrinkToFit="0" readingOrder="0"/>
    </dxf>
    <dxf>
      <border outline="0">
        <top style="thick">
          <color theme="0"/>
        </top>
      </border>
    </dxf>
    <dxf>
      <font>
        <b/>
        <i val="0"/>
        <strike val="0"/>
        <condense val="0"/>
        <extend val="0"/>
        <outline val="0"/>
        <shadow val="0"/>
        <u val="none"/>
        <vertAlign val="baseline"/>
        <sz val="11"/>
        <color theme="0"/>
        <name val="Aptos Narrow"/>
        <family val="2"/>
        <scheme val="minor"/>
      </font>
      <numFmt numFmtId="165" formatCode="dd/mm/yyyy;@"/>
      <fill>
        <patternFill patternType="solid">
          <fgColor indexed="64"/>
          <bgColor theme="6" tint="-0.24994659260841701"/>
        </patternFill>
      </fill>
      <alignment horizontal="center" vertical="center" textRotation="0" wrapText="1" indent="0" justifyLastLine="0" shrinkToFit="0" readingOrder="0"/>
    </dxf>
    <dxf>
      <alignment horizontal="left" vertical="bottom" textRotation="0" wrapText="0" indent="0" justifyLastLine="0" shrinkToFit="0" readingOrder="0"/>
    </dxf>
    <dxf>
      <border outline="0">
        <top style="thick">
          <color theme="0"/>
        </top>
      </border>
    </dxf>
    <dxf>
      <alignment horizontal="left" vertical="bottom" textRotation="0" wrapText="0" indent="0" justifyLastLine="0" shrinkToFit="0" readingOrder="0"/>
    </dxf>
    <dxf>
      <font>
        <b/>
        <i val="0"/>
        <strike val="0"/>
        <condense val="0"/>
        <extend val="0"/>
        <outline val="0"/>
        <shadow val="0"/>
        <u val="none"/>
        <vertAlign val="baseline"/>
        <sz val="11"/>
        <color theme="0"/>
        <name val="Aptos Narrow"/>
        <family val="2"/>
        <scheme val="minor"/>
      </font>
      <numFmt numFmtId="165" formatCode="dd/mm/yyyy;@"/>
      <fill>
        <patternFill patternType="solid">
          <fgColor indexed="64"/>
          <bgColor theme="6" tint="-0.24994659260841701"/>
        </patternFill>
      </fill>
      <alignment horizontal="center" vertical="center" textRotation="0" wrapText="1" indent="0" justifyLastLine="0" shrinkToFit="0" readingOrder="0"/>
    </dxf>
    <dxf>
      <alignment horizontal="center" vertical="center" textRotation="0" wrapText="0" indent="0" justifyLastLine="0" shrinkToFit="0" readingOrder="0"/>
    </dxf>
    <dxf>
      <border outline="0">
        <top style="thick">
          <color theme="0"/>
        </top>
      </border>
    </dxf>
    <dxf>
      <font>
        <b/>
        <i val="0"/>
        <strike val="0"/>
        <condense val="0"/>
        <extend val="0"/>
        <outline val="0"/>
        <shadow val="0"/>
        <u val="none"/>
        <vertAlign val="baseline"/>
        <sz val="11"/>
        <color theme="0"/>
        <name val="Aptos Narrow"/>
        <family val="2"/>
        <scheme val="minor"/>
      </font>
      <numFmt numFmtId="165" formatCode="dd/mm/yyyy;@"/>
      <fill>
        <patternFill patternType="solid">
          <fgColor indexed="64"/>
          <bgColor theme="6" tint="-0.24994659260841701"/>
        </patternFill>
      </fill>
      <alignment horizontal="center" vertical="center" textRotation="0" wrapText="1" indent="0" justifyLastLine="0" shrinkToFit="0" readingOrder="0"/>
    </dxf>
    <dxf>
      <numFmt numFmtId="165" formatCode="dd/mm/yyyy;@"/>
      <alignment horizontal="center" vertical="center" textRotation="0" wrapText="1" indent="0" justifyLastLine="0" shrinkToFit="0" readingOrder="0"/>
    </dxf>
    <dxf>
      <numFmt numFmtId="165" formatCode="dd/mm/yyyy;@"/>
      <alignment horizontal="center" vertical="center" textRotation="0" wrapText="1" indent="0" justifyLastLine="0" shrinkToFit="0" readingOrder="0"/>
    </dxf>
    <dxf>
      <numFmt numFmtId="165" formatCode="dd/mm/yyyy;@"/>
      <alignment horizontal="center"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outline val="0"/>
        <shadow val="0"/>
        <u val="none"/>
        <vertAlign val="baseline"/>
        <sz val="11"/>
        <color auto="1"/>
        <name val="Calibri"/>
        <family val="2"/>
        <scheme val="none"/>
      </font>
      <numFmt numFmtId="164" formatCode="&quot;$&quot;\ #,##0"/>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outline val="0"/>
        <shadow val="0"/>
        <u val="none"/>
        <vertAlign val="baseline"/>
        <sz val="11"/>
        <color auto="1"/>
        <name val="Calibri"/>
        <family val="2"/>
        <scheme val="none"/>
      </font>
      <numFmt numFmtId="19" formatCode="d/mm/yyyy"/>
      <alignment horizontal="center" vertical="center" textRotation="0" wrapText="1" indent="0" justifyLastLine="0" shrinkToFit="0" readingOrder="0"/>
    </dxf>
    <dxf>
      <font>
        <b val="0"/>
        <i val="0"/>
        <strike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outline val="0"/>
        <shadow val="0"/>
        <u val="none"/>
        <vertAlign val="baseline"/>
        <sz val="11"/>
        <color auto="1"/>
        <name val="Calibri"/>
        <family val="2"/>
        <scheme val="none"/>
      </font>
      <numFmt numFmtId="19" formatCode="d/mm/yyyy"/>
      <alignment horizontal="center" vertical="center" textRotation="0" wrapText="1" indent="0" justifyLastLine="0" shrinkToFit="0" readingOrder="0"/>
    </dxf>
    <dxf>
      <font>
        <b val="0"/>
        <i val="0"/>
        <strike val="0"/>
        <outline val="0"/>
        <shadow val="0"/>
        <u val="none"/>
        <vertAlign val="baseline"/>
        <sz val="11"/>
        <color auto="1"/>
        <name val="Calibri"/>
        <family val="2"/>
        <scheme val="none"/>
      </font>
      <numFmt numFmtId="19" formatCode="d/mm/yyyy"/>
      <alignment horizontal="center"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numFmt numFmtId="19" formatCode="d/mm/yyyy"/>
      <alignment horizontal="center"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outline val="0"/>
        <shadow val="0"/>
        <u val="none"/>
        <vertAlign val="baseline"/>
        <sz val="11"/>
        <color auto="1"/>
        <name val="Calibri"/>
        <family val="2"/>
        <scheme val="none"/>
      </font>
      <numFmt numFmtId="164" formatCode="&quot;$&quot;\ #,##0"/>
      <alignment horizontal="right" vertical="center" textRotation="0" wrapText="1" indent="0" justifyLastLine="0" shrinkToFit="0" readingOrder="0"/>
    </dxf>
    <dxf>
      <font>
        <b val="0"/>
        <i val="0"/>
        <strike val="0"/>
        <outline val="0"/>
        <shadow val="0"/>
        <u val="none"/>
        <vertAlign val="baseline"/>
        <sz val="11"/>
        <color auto="1"/>
        <name val="Calibri"/>
        <family val="2"/>
        <scheme val="none"/>
      </font>
      <numFmt numFmtId="164" formatCode="&quot;$&quot;\ #,##0"/>
      <alignment horizontal="right"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outline val="0"/>
        <shadow val="0"/>
        <u val="none"/>
        <vertAlign val="baseline"/>
        <sz val="11"/>
        <color auto="1"/>
        <name val="Calibri"/>
        <family val="2"/>
        <scheme val="none"/>
      </font>
      <numFmt numFmtId="13" formatCode="0%"/>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numFmt numFmtId="164" formatCode="&quot;$&quot;\ #,##0"/>
      <alignment horizontal="left" vertical="center" textRotation="0" wrapText="1" indent="0" justifyLastLine="0" shrinkToFit="0" readingOrder="0"/>
      <protection locked="0" hidden="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9" formatCode="d/mm/yyyy"/>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0" formatCode="General"/>
      <alignment horizontal="center" vertical="center" textRotation="0" wrapText="1" indent="0" justifyLastLine="0" shrinkToFit="0" readingOrder="0"/>
    </dxf>
    <dxf>
      <font>
        <b val="0"/>
        <i val="0"/>
        <strike val="0"/>
        <outline val="0"/>
        <shadow val="0"/>
        <u val="none"/>
        <vertAlign val="baseline"/>
        <sz val="11"/>
        <color auto="1"/>
        <name val="Calibri"/>
        <family val="2"/>
        <scheme val="none"/>
      </font>
      <numFmt numFmtId="19" formatCode="d/mm/yyyy"/>
      <alignment horizontal="center"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numFmt numFmtId="19" formatCode="d/mm/yyyy"/>
      <alignment horizontal="center"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numFmt numFmtId="30" formatCode="@"/>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i val="0"/>
        <strike val="0"/>
        <condense val="0"/>
        <extend val="0"/>
        <outline val="0"/>
        <shadow val="0"/>
        <u val="none"/>
        <vertAlign val="baseline"/>
        <sz val="11"/>
        <color theme="0"/>
        <name val="Aptos Narrow"/>
        <family val="2"/>
        <scheme val="minor"/>
      </font>
      <fill>
        <patternFill patternType="solid">
          <fgColor indexed="64"/>
          <bgColor rgb="FF00568F"/>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outline val="0"/>
        <shadow val="0"/>
        <u val="none"/>
        <vertAlign val="baseline"/>
        <sz val="11"/>
        <color auto="1"/>
        <name val="Calibri"/>
        <family val="2"/>
        <scheme val="none"/>
      </font>
      <numFmt numFmtId="164" formatCode="&quot;$&quot;\ #,##0"/>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outline val="0"/>
        <shadow val="0"/>
        <u val="none"/>
        <vertAlign val="baseline"/>
        <sz val="11"/>
        <color auto="1"/>
        <name val="Calibri"/>
        <family val="2"/>
        <scheme val="none"/>
      </font>
      <numFmt numFmtId="19" formatCode="d/mm/yyyy"/>
      <alignment horizontal="center" vertical="center" textRotation="0" wrapText="1" indent="0" justifyLastLine="0" shrinkToFit="0" readingOrder="0"/>
    </dxf>
    <dxf>
      <font>
        <b val="0"/>
        <i val="0"/>
        <strike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outline val="0"/>
        <shadow val="0"/>
        <u val="none"/>
        <vertAlign val="baseline"/>
        <sz val="11"/>
        <color auto="1"/>
        <name val="Calibri"/>
        <family val="2"/>
        <scheme val="none"/>
      </font>
      <numFmt numFmtId="19" formatCode="d/mm/yyyy"/>
      <alignment horizontal="center" vertical="center" textRotation="0" wrapText="1" indent="0" justifyLastLine="0" shrinkToFit="0" readingOrder="0"/>
    </dxf>
    <dxf>
      <font>
        <b val="0"/>
        <i val="0"/>
        <strike val="0"/>
        <outline val="0"/>
        <shadow val="0"/>
        <u val="none"/>
        <vertAlign val="baseline"/>
        <sz val="11"/>
        <color auto="1"/>
        <name val="Calibri"/>
        <family val="2"/>
        <scheme val="none"/>
      </font>
      <numFmt numFmtId="19" formatCode="d/mm/yyyy"/>
      <alignment horizontal="center"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numFmt numFmtId="19" formatCode="d/mm/yyyy"/>
      <alignment horizontal="center"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outline val="0"/>
        <shadow val="0"/>
        <u val="none"/>
        <vertAlign val="baseline"/>
        <sz val="11"/>
        <color auto="1"/>
        <name val="Calibri"/>
        <family val="2"/>
        <scheme val="none"/>
      </font>
      <numFmt numFmtId="164" formatCode="&quot;$&quot;\ #,##0"/>
      <alignment horizontal="right" vertical="center" textRotation="0" wrapText="1" indent="0" justifyLastLine="0" shrinkToFit="0" readingOrder="0"/>
    </dxf>
    <dxf>
      <font>
        <b val="0"/>
        <i val="0"/>
        <strike val="0"/>
        <outline val="0"/>
        <shadow val="0"/>
        <u val="none"/>
        <vertAlign val="baseline"/>
        <sz val="11"/>
        <color auto="1"/>
        <name val="Calibri"/>
        <family val="2"/>
        <scheme val="none"/>
      </font>
      <numFmt numFmtId="164" formatCode="&quot;$&quot;\ #,##0"/>
      <alignment horizontal="right"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outline val="0"/>
        <shadow val="0"/>
        <u val="none"/>
        <vertAlign val="baseline"/>
        <sz val="11"/>
        <color auto="1"/>
        <name val="Calibri"/>
        <family val="2"/>
        <scheme val="none"/>
      </font>
      <numFmt numFmtId="13" formatCode="0%"/>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numFmt numFmtId="164" formatCode="&quot;$&quot;\ #,##0"/>
      <alignment horizontal="left" vertical="center" textRotation="0" wrapText="1" indent="0" justifyLastLine="0" shrinkToFit="0" readingOrder="0"/>
      <protection locked="0" hidden="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9" formatCode="d/mm/yyyy"/>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0" formatCode="General"/>
      <alignment horizontal="center" vertical="center" textRotation="0" wrapText="1" indent="0" justifyLastLine="0" shrinkToFit="0" readingOrder="0"/>
    </dxf>
    <dxf>
      <font>
        <b val="0"/>
        <i val="0"/>
        <strike val="0"/>
        <outline val="0"/>
        <shadow val="0"/>
        <u val="none"/>
        <vertAlign val="baseline"/>
        <sz val="11"/>
        <color auto="1"/>
        <name val="Calibri"/>
        <family val="2"/>
        <scheme val="none"/>
      </font>
      <numFmt numFmtId="19" formatCode="d/mm/yyyy"/>
      <alignment horizontal="center"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numFmt numFmtId="19" formatCode="d/mm/yyyy"/>
      <alignment horizontal="center"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numFmt numFmtId="30" formatCode="@"/>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outline val="0"/>
        <shadow val="0"/>
        <u val="none"/>
        <vertAlign val="baseline"/>
        <sz val="11"/>
        <color auto="1"/>
        <name val="Calibri"/>
        <family val="2"/>
        <scheme val="none"/>
      </font>
      <alignment horizontal="left" vertical="center" textRotation="0" wrapText="1" indent="0" justifyLastLine="0" shrinkToFit="0" readingOrder="0"/>
    </dxf>
    <dxf>
      <font>
        <b/>
        <i val="0"/>
        <strike val="0"/>
        <condense val="0"/>
        <extend val="0"/>
        <outline val="0"/>
        <shadow val="0"/>
        <u val="none"/>
        <vertAlign val="baseline"/>
        <sz val="11"/>
        <color theme="0"/>
        <name val="Aptos Narrow"/>
        <family val="2"/>
        <scheme val="minor"/>
      </font>
      <fill>
        <patternFill patternType="solid">
          <fgColor indexed="64"/>
          <bgColor rgb="FF00568F"/>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rgb="FFFFFFE7"/>
        </patternFill>
      </fill>
    </dxf>
    <dxf>
      <font>
        <b/>
        <i val="0"/>
        <color theme="0"/>
      </font>
      <fill>
        <patternFill>
          <bgColor theme="6" tint="-0.24994659260841701"/>
        </patternFill>
      </fill>
      <border>
        <top style="thick">
          <color theme="0"/>
        </top>
        <vertical style="thin">
          <color theme="0"/>
        </vertical>
      </border>
    </dxf>
    <dxf>
      <border>
        <vertical style="thin">
          <color theme="0" tint="-0.24994659260841701"/>
        </vertical>
      </border>
    </dxf>
    <dxf>
      <fill>
        <patternFill>
          <bgColor rgb="FF86C4EC"/>
        </patternFill>
      </fill>
    </dxf>
    <dxf>
      <font>
        <b/>
        <i val="0"/>
        <color theme="0"/>
      </font>
      <fill>
        <patternFill>
          <bgColor rgb="FF00568F"/>
        </patternFill>
      </fill>
    </dxf>
    <dxf>
      <border>
        <left style="thin">
          <color rgb="FF2B85B9"/>
        </left>
        <right style="thin">
          <color rgb="FF2B85B9"/>
        </right>
        <top style="thin">
          <color rgb="FF2B85B9"/>
        </top>
        <bottom style="thin">
          <color rgb="FF2B85B9"/>
        </bottom>
        <vertical style="thin">
          <color rgb="FF2B85B9"/>
        </vertical>
        <horizontal style="thin">
          <color rgb="FF2B85B9"/>
        </horizontal>
      </border>
    </dxf>
  </dxfs>
  <tableStyles count="2" defaultTableStyle="Estilo de tabla 1" defaultPivotStyle="PivotStyleLight16">
    <tableStyle name="Estilo de tabla 1" pivot="0" count="3" xr9:uid="{85661980-BC35-464E-87E3-51479B7FC139}">
      <tableStyleElement type="wholeTable" dxfId="138"/>
      <tableStyleElement type="headerRow" dxfId="137"/>
      <tableStyleElement type="firstRowStripe" dxfId="136"/>
    </tableStyle>
    <tableStyle name="Lista de tareas pendientes" pivot="0" count="3" xr9:uid="{2806CE39-E676-4AA9-8450-F0B493CD1734}">
      <tableStyleElement type="wholeTable" dxfId="135"/>
      <tableStyleElement type="headerRow" dxfId="134"/>
      <tableStyleElement type="secondRowStripe" dxfId="133"/>
    </tableStyle>
  </tableStyles>
  <colors>
    <mruColors>
      <color rgb="FF00568F"/>
      <color rgb="FFCDE7F7"/>
      <color rgb="FF86C4EC"/>
      <color rgb="FF2B85B9"/>
      <color rgb="FFD7D2CD"/>
      <color rgb="FF9494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1126925</xdr:colOff>
      <xdr:row>2</xdr:row>
      <xdr:rowOff>23813</xdr:rowOff>
    </xdr:to>
    <xdr:pic>
      <xdr:nvPicPr>
        <xdr:cNvPr id="3" name="Imagen 2">
          <a:extLst>
            <a:ext uri="{FF2B5EF4-FFF2-40B4-BE49-F238E27FC236}">
              <a16:creationId xmlns:a16="http://schemas.microsoft.com/office/drawing/2014/main" id="{0BC86D0B-4A01-4C1C-B383-1B6735E917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0" y="357188"/>
          <a:ext cx="11269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170088</xdr:colOff>
      <xdr:row>0</xdr:row>
      <xdr:rowOff>38100</xdr:rowOff>
    </xdr:from>
    <xdr:to>
      <xdr:col>0</xdr:col>
      <xdr:colOff>1001487</xdr:colOff>
      <xdr:row>2</xdr:row>
      <xdr:rowOff>323850</xdr:rowOff>
    </xdr:to>
    <xdr:pic>
      <xdr:nvPicPr>
        <xdr:cNvPr id="2" name="Imagen 1">
          <a:extLst>
            <a:ext uri="{FF2B5EF4-FFF2-40B4-BE49-F238E27FC236}">
              <a16:creationId xmlns:a16="http://schemas.microsoft.com/office/drawing/2014/main" id="{6E456EDD-211D-4375-9D31-E34BF72CCA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70088" y="38100"/>
          <a:ext cx="831399"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633B3BC-CE3D-4D08-9791-F0F55018BA96}" name="Tabla1" displayName="Tabla1" ref="A5:AY12" totalsRowShown="0" headerRowDxfId="132" dataDxfId="131">
  <autoFilter ref="A5:AY12" xr:uid="{6633B3BC-CE3D-4D08-9791-F0F55018BA96}"/>
  <tableColumns count="51">
    <tableColumn id="1" xr3:uid="{8553AF15-8821-46AA-B59A-201BD79960A0}" name="MES REPARTO" dataDxfId="130"/>
    <tableColumn id="2" xr3:uid="{91880FEE-CCDC-47DF-939E-4B769EE953E5}" name="ACCIÓN JUDICIAL" dataDxfId="129"/>
    <tableColumn id="3" xr3:uid="{EBFC22BA-D4C7-474C-9E5C-8CEEFCC6C21B}" name="N°. DEL EXPEDIENTE" dataDxfId="128"/>
    <tableColumn id="4" xr3:uid="{41656C56-3C8C-41E2-B645-CD9F8C14509F}" name="DEMANDANTE" dataDxfId="127"/>
    <tableColumn id="5" xr3:uid="{8660B3A0-3CA5-4AA1-A30A-F4FFCE024827}" name="N°. DOCUMENTO DEMANDANTE" dataDxfId="126"/>
    <tableColumn id="6" xr3:uid="{A7A76D7C-E78E-4D5D-9754-D7B8D03A3D73}" name="APODERADO ANTERIOR" dataDxfId="125"/>
    <tableColumn id="7" xr3:uid="{5EF8CCF0-7CD0-401A-AC65-4FEF8494AF0D}" name="APODERADO / NOMBRE" dataDxfId="124"/>
    <tableColumn id="8" xr3:uid="{DDF8F356-1799-48F6-8598-44DBB767D851}" name="CORREO ELECTRÓNICO APODERADO" dataDxfId="123"/>
    <tableColumn id="9" xr3:uid="{303A8953-514F-4AC1-856E-4EE2A30A6852}" name="CÉDULA APODERADO PGN" dataDxfId="122"/>
    <tableColumn id="10" xr3:uid="{72ACC4F0-BCA4-4EAE-940B-F1855FFDD0EF}" name="FECHA ASIGNACIÓN / REASIGNACIÓN" dataDxfId="121"/>
    <tableColumn id="11" xr3:uid="{6AA232A1-3A2A-4AD7-82B4-A79610EABE80}" name="C.C. APODERADO DEMANDANTE" dataDxfId="120"/>
    <tableColumn id="12" xr3:uid="{9229721A-4FF5-43FA-9496-8393A0EFF4DC}" name="NOMBRE APODERADO DEMANDANTE" dataDxfId="119"/>
    <tableColumn id="13" xr3:uid="{4478FE9E-D56D-4620-8945-CC907BF66D9F}" name="ETAPA PROCESAL" dataDxfId="118"/>
    <tableColumn id="14" xr3:uid="{CEFFE17A-DD21-48BE-A00F-21BD5F131E8D}" name="REGIONAL / OFICINA JURÍDICA" dataDxfId="117"/>
    <tableColumn id="15" xr3:uid="{4C5D0102-4668-4BD0-AF88-6AEF2A38EB62}" name="DEPARTAMENTO" dataDxfId="116"/>
    <tableColumn id="16" xr3:uid="{5181D3A1-F2DC-4827-9960-CA5CDE488200}" name="CIUDAD" dataDxfId="115"/>
    <tableColumn id="17" xr3:uid="{1B5BFBAE-858B-4BDD-8663-F71E17906C81}" name="DESPACHO PRIMERA INSTANCIA" dataDxfId="114"/>
    <tableColumn id="18" xr3:uid="{E23D7434-1F1E-4708-B653-3712A4883220}" name="DESPACHO SEGUNDA INSTANCIA" dataDxfId="113"/>
    <tableColumn id="19" xr3:uid="{B1E53917-2E1F-43EF-95D3-7A332991391E}" name="JURISDICCIÓN" dataDxfId="112"/>
    <tableColumn id="20" xr3:uid="{5140A5A2-47A2-4E28-98E2-37147430685C}" name="FECHA ADMISIÓN PROCESO" dataDxfId="111"/>
    <tableColumn id="21" xr3:uid="{8379D155-9764-467E-98B1-8E11AED62130}" name="MAGISTRADO O JUEZ" dataDxfId="110"/>
    <tableColumn id="22" xr3:uid="{72FFCC39-FB81-4997-A379-8CEC63D4D29A}" name="FECHA NOTIFICACIÓN" dataDxfId="109"/>
    <tableColumn id="51" xr3:uid="{A8559A8F-4ED3-432A-8D8A-B0DF2DBFD0DD}" name="TÉRMINO (Días)" dataDxfId="108">
      <calculatedColumnFormula>IF(Tabla1[[#This Row],[FECHA NOTIFICACIÓN]]="","",IF(Tabla1[[#This Row],[ACCIÓN JUDICIAL]]=Hoja1!E2,"30",IF(Tabla1[[#This Row],[ACCIÓN JUDICIAL]]=Hoja1!E3,"30",IF(Tabla1[[#This Row],[ACCIÓN JUDICIAL]]=Hoja1!E4,"10",IF(Tabla1[[#This Row],[ACCIÓN JUDICIAL]]=Hoja1!E5,"10",IF(Tabla1[[#This Row],[ACCIÓN JUDICIAL]]=Hoja1!E6,"30",IF(Tabla1[[#This Row],[ACCIÓN JUDICIAL]]=Hoja1!E7,"15",IF(Tabla1[[#This Row],[ACCIÓN JUDICIAL]]=Hoja1!E8,"10",IF(Tabla1[[#This Row],[ACCIÓN JUDICIAL]]=Hoja1!E9,"15",IF(Tabla1[[#This Row],[ACCIÓN JUDICIAL]]=Hoja1!E10,"10",IF(Tabla1[[#This Row],[ACCIÓN JUDICIAL]]=Hoja1!E11,"3",IF(Tabla1[[#This Row],[ACCIÓN JUDICIAL]]=Hoja1!E12,"10",IF(Tabla1[[#This Row],[ACCIÓN JUDICIAL]]=Hoja1!E13,"10",IF(Tabla1[[#This Row],[ACCIÓN JUDICIAL]]=Hoja1!E14,"30",IF(Tabla1[[#This Row],[ACCIÓN JUDICIAL]]=Hoja1!E15,"30")))))))))))))))</calculatedColumnFormula>
    </tableColumn>
    <tableColumn id="50" xr3:uid="{F5AB4EBD-CFC6-41F2-8F2E-060C6FF13C2E}" name="VENCIMIENTO CONTESTACIÓN" dataDxfId="107">
      <calculatedColumnFormula>IF(Tabla1[[#This Row],[TÉRMINO (Días)]]=0,"",IF(Tabla1[[#This Row],[TÉRMINO (Días)]]="","",IF(Tabla1[[#This Row],[TÉRMINO (Días)]]="","",WORKDAY(Tabla1[[#This Row],[FECHA NOTIFICACIÓN]],Tabla1[[#This Row],[TÉRMINO (Días)]],Días_festivos[Días festivos]))))</calculatedColumnFormula>
    </tableColumn>
    <tableColumn id="23" xr3:uid="{AEC60367-C63E-4881-A1C9-B7828479F0D1}" name="TEMA" dataDxfId="106"/>
    <tableColumn id="24" xr3:uid="{91BAB88D-E5EB-4B78-A1EB-1F38E0A5B22A}" name="DESCRIPCIÓN DE LAS PRETENSIONES" dataDxfId="105"/>
    <tableColumn id="25" xr3:uid="{1496567C-B244-4D4E-B655-4061B62652E9}" name="VALOR PRETENSIÓN INICIAL" dataDxfId="104"/>
    <tableColumn id="26" xr3:uid="{967348B1-C5D6-4267-8E52-8488F2C7F8E8}" name="PORC. AJUSTE CONDENA / PRETENSIÓN " dataDxfId="103"/>
    <tableColumn id="27" xr3:uid="{7CC14442-18CF-4B06-87BF-EEBC442E3BD8}" name="CRITERIO 1:_x000a_FORTALEZA DE LA DEMANDA" dataDxfId="102"/>
    <tableColumn id="28" xr3:uid="{78BAB55E-B9B6-4959-8EA9-2ED3F43BF344}" name="CRITERIO 2:_x000a_FORTALEZA PROBATORIA" dataDxfId="101"/>
    <tableColumn id="29" xr3:uid="{0CB0B310-AB55-47C8-8B5B-1F1E09F48D10}" name="CRITERIO 3:_x000a_ PRESENCIA DE RIESGO PROCESALES" dataDxfId="100"/>
    <tableColumn id="30" xr3:uid="{E99AEF6A-8D04-47E3-8229-981061A2D785}" name="CRITERIO 4:_x000a_NIVEL DE JURISPRUDENCIA" dataDxfId="99"/>
    <tableColumn id="31" xr3:uid="{09C8A907-CBAA-417D-821A-2266D3D5A99F}" name="PROBABILIDAD DE PERDER EL CASO" dataDxfId="98"/>
    <tableColumn id="32" xr3:uid="{9AC49E62-C34E-4A37-876F-FE4351D12253}" name="REGISTRO DE CONTINGENCIA" dataDxfId="97"/>
    <tableColumn id="33" xr3:uid="{F81CD0AF-9312-42CF-AEEC-2AF6E0CBBF3F}" name="VALOR A REGISTRAR Y/O REPORTAR" dataDxfId="96"/>
    <tableColumn id="34" xr3:uid="{F85DE07C-21EC-4542-B039-4DC9D06F376B}" name="VALOR A REGISTRAR EN eKOGUI" dataDxfId="95"/>
    <tableColumn id="35" xr3:uid="{73D42CBC-83BD-4C0E-8254-BF605C74E039}" name="DURACIÓN ESPERADA (AÑOS)" dataDxfId="94"/>
    <tableColumn id="36" xr3:uid="{D8B66BFD-7631-425F-B096-38A0D766CD23}" name="FALLO PRIMERA INSTANCIA" dataDxfId="93"/>
    <tableColumn id="37" xr3:uid="{550158C3-1A90-43EC-B768-C20A7D562894}" name="FECHA FALLO 1 INSTANCIA" dataDxfId="92"/>
    <tableColumn id="38" xr3:uid="{D42E58F8-3790-425B-B51C-E6D653C0157C}" name="FALLO SEGUNDA INSTANCIA" dataDxfId="91"/>
    <tableColumn id="39" xr3:uid="{734FAFA3-4D7A-4CAB-B5CE-7AA2A958699E}" name="FECHA FALLO 2 INSTANCIA" dataDxfId="90"/>
    <tableColumn id="40" xr3:uid="{08B54F5F-D522-44B9-82A2-D35FE1F5E0BF}" name="FECHA TERMINACIÓN / EJECUTORIA" dataDxfId="89"/>
    <tableColumn id="41" xr3:uid="{850A9530-AB47-4412-A822-D724854F4B56}" name="FORMA DE TERMINACIÓN" dataDxfId="88"/>
    <tableColumn id="42" xr3:uid="{CC2DF5D4-58A8-4465-87AF-95CEE9E20701}" name="FECHA INFORME TERMINADO" dataDxfId="87"/>
    <tableColumn id="43" xr3:uid="{34ACEE8E-4BBB-44B3-B52B-C13565345631}" name="CONDENA ECONÓMICA" dataDxfId="86"/>
    <tableColumn id="44" xr3:uid="{D2C168DE-56DC-4EC1-82D7-5D3397118EA5}" name="FORMA DE TÉRMINACIÓN" dataDxfId="85"/>
    <tableColumn id="45" xr3:uid="{A94D1E40-263F-480F-9B5C-EE96FE913CF4}" name="VALOR DEL ACUERDO" dataDxfId="84"/>
    <tableColumn id="46" xr3:uid="{B700142E-BD03-476B-BAC6-FBD11E1C5909}" name="CONCILIACIÓN TOTAL O PARCIAL" dataDxfId="83"/>
    <tableColumn id="47" xr3:uid="{60A6A53B-A2AC-4932-A90D-BD85FDE45787}" name="OBSERVACIONES" dataDxfId="82"/>
    <tableColumn id="48" xr3:uid="{3CC8AF83-D7F5-43A0-80CF-629695B56273}" name="REPORTAR A CONTABILIDAD" dataDxfId="81"/>
    <tableColumn id="49" xr3:uid="{647BE146-75C7-4000-8093-6F45389FADFF}" name="NÚMERO eKOGUI" dataDxfId="80"/>
  </tableColumns>
  <tableStyleInfo name="Estilo de tabla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ABE0FD7-C7DD-46FD-A72B-622379CD3690}" name="Tabla11" displayName="Tabla11" ref="X1:X3" totalsRowShown="0" headerRowDxfId="7" tableBorderDxfId="6">
  <autoFilter ref="X1:X3" xr:uid="{7ABE0FD7-C7DD-46FD-A72B-622379CD3690}"/>
  <tableColumns count="1">
    <tableColumn id="1" xr3:uid="{AE50E6D5-BCCA-412D-AAB7-F75734661F6D}" name="REGISTRO DE CONTINGENCIA"/>
  </tableColumns>
  <tableStyleInfo name="Lista de tareas pendientes"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E94FA44-6472-40DF-8BEC-F222F1059D87}" name="Tabla12" displayName="Tabla12" ref="AA1:AA3" totalsRowShown="0" headerRowDxfId="5" tableBorderDxfId="4">
  <autoFilter ref="AA1:AA3" xr:uid="{5E94FA44-6472-40DF-8BEC-F222F1059D87}"/>
  <tableColumns count="1">
    <tableColumn id="1" xr3:uid="{D5B0D802-AF11-4D95-BEB8-C38388A467D8}" name="SENTIDO DEL FALLO"/>
  </tableColumns>
  <tableStyleInfo name="Lista de tareas pendientes"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B81E219-C380-4640-9432-999087CC9910}" name="Tabla14" displayName="Tabla14" ref="AD1:AD22" totalsRowShown="0" headerRowDxfId="3" tableBorderDxfId="2">
  <autoFilter ref="AD1:AD22" xr:uid="{BB81E219-C380-4640-9432-999087CC9910}"/>
  <tableColumns count="1">
    <tableColumn id="1" xr3:uid="{76BCD8E2-89D5-4B76-BEB1-D129FC331EF5}" name="FORMA DE TÉRMINACIÓN"/>
  </tableColumns>
  <tableStyleInfo name="Lista de tareas pendientes"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DAEDB415-84C8-40EC-A448-8B3280F10A4B}" name="Tabla115" displayName="Tabla115" ref="A5:AY12" totalsRowShown="0" headerRowDxfId="79" dataDxfId="78">
  <autoFilter ref="A5:AY12" xr:uid="{6633B3BC-CE3D-4D08-9791-F0F55018BA96}"/>
  <tableColumns count="51">
    <tableColumn id="1" xr3:uid="{5926FFD9-E7D8-4395-9F7D-B2DF1FB20D0B}" name="MES TERMINACIÓN" dataDxfId="77"/>
    <tableColumn id="2" xr3:uid="{927DEF1F-2264-4077-9C94-0D13FEBE8911}" name="ACCIÓN JUDICIAL" dataDxfId="76"/>
    <tableColumn id="3" xr3:uid="{C4B5B4FD-7668-41A9-87EE-0B917D096822}" name="N°. DEL EXPEDIENTE" dataDxfId="75"/>
    <tableColumn id="4" xr3:uid="{919B10D5-16A1-43D2-B9FF-79EE4C392F37}" name="DEMANDANTE" dataDxfId="74"/>
    <tableColumn id="5" xr3:uid="{42A64B6A-26A4-4F31-B4CA-783353054A8A}" name="N°. DOCUMENTO DEMANDANTE" dataDxfId="73"/>
    <tableColumn id="6" xr3:uid="{F5A02A45-B7E8-4778-A747-BE086DE09C77}" name="APODERADO ANTERIOR" dataDxfId="72"/>
    <tableColumn id="7" xr3:uid="{BFD440E1-AA8D-4CE3-8C0E-DA65DFFC2340}" name="APODERADO / NOMBRE" dataDxfId="71"/>
    <tableColumn id="8" xr3:uid="{DFC60D71-5620-4426-A81F-C24E86AD3116}" name="CORREO ELECTRÓNICO APODERADO" dataDxfId="70"/>
    <tableColumn id="9" xr3:uid="{8233A536-6393-4723-97F2-D9EEE654B73C}" name="CÉDULA APODERADO PGN" dataDxfId="69"/>
    <tableColumn id="10" xr3:uid="{8011A977-E17D-4E1D-BDA8-82E9C521B7E3}" name="FECHA ASIGNACIÓN / REASIGNACIÓN" dataDxfId="68"/>
    <tableColumn id="11" xr3:uid="{F9BDD9E4-E867-42E3-B95B-8D4AC06EE65A}" name="C.C. APODERADO DEMANDANTE" dataDxfId="67"/>
    <tableColumn id="12" xr3:uid="{DDDC1D4D-C76F-49ED-8E6C-6573CAEE31B9}" name="NOMBRE APODERADO DEMANDANTE" dataDxfId="66"/>
    <tableColumn id="13" xr3:uid="{DC2D4234-CEAC-4D7A-BE63-24ACBAE86AF6}" name="ETAPA PROCESAL" dataDxfId="65"/>
    <tableColumn id="14" xr3:uid="{5E4234DD-95A5-466E-987D-DB5A3F912BDA}" name="REGIONAL / OFICINA JURÍDICA" dataDxfId="64"/>
    <tableColumn id="15" xr3:uid="{565CF72E-CC7D-4682-927C-440B0D1950DE}" name="DEPARTAMENTO" dataDxfId="63"/>
    <tableColumn id="16" xr3:uid="{FACB9A2E-FE67-47A5-8B8C-B42BD29FC3F7}" name="CIUDAD" dataDxfId="62"/>
    <tableColumn id="17" xr3:uid="{EA0B5031-4DB9-4843-B05B-ACDA027C9119}" name="DESPACHO PRIMERA INSTANCIA" dataDxfId="61"/>
    <tableColumn id="18" xr3:uid="{863AD149-3B81-483E-B7EF-73B7E9F3CEA5}" name="DESPACHO SEGUNDA INSTANCIA" dataDxfId="60"/>
    <tableColumn id="19" xr3:uid="{D3D12C5C-DD99-4F64-96BE-B49A9683A911}" name="JURISDICCIÓN" dataDxfId="59"/>
    <tableColumn id="20" xr3:uid="{4BC35C00-D3B0-4AD7-B1BC-49AD29FCFFC1}" name="FECHA ADMISIÓN PROCESO" dataDxfId="58"/>
    <tableColumn id="21" xr3:uid="{C43A00BA-1D74-44C4-9A04-302531676878}" name="MAGISTRADO O JUEZ" dataDxfId="57"/>
    <tableColumn id="22" xr3:uid="{75BBBED4-5F33-4213-8AC0-B0A53DA70EC9}" name="FECHA NOTIFICACIÓN" dataDxfId="56"/>
    <tableColumn id="51" xr3:uid="{8B3D28FC-B5C0-42E7-83DB-19D03F467BF0}" name="TÉRMINO (Días)" dataDxfId="55">
      <calculatedColumnFormula>IF(Tabla115[[#This Row],[FECHA NOTIFICACIÓN]]="","",IF(Tabla115[[#This Row],[ACCIÓN JUDICIAL]]=Hoja1!E2,"30",IF(Tabla115[[#This Row],[ACCIÓN JUDICIAL]]=Hoja1!E3,"30",IF(Tabla115[[#This Row],[ACCIÓN JUDICIAL]]=Hoja1!E4,"10",IF(Tabla115[[#This Row],[ACCIÓN JUDICIAL]]=Hoja1!E5,"10",IF(Tabla115[[#This Row],[ACCIÓN JUDICIAL]]=Hoja1!E6,"30",IF(Tabla115[[#This Row],[ACCIÓN JUDICIAL]]=Hoja1!E7,"15",IF(Tabla115[[#This Row],[ACCIÓN JUDICIAL]]=Hoja1!E8,"10",IF(Tabla115[[#This Row],[ACCIÓN JUDICIAL]]=Hoja1!E9,"15",IF(Tabla115[[#This Row],[ACCIÓN JUDICIAL]]=Hoja1!E10,"10",IF(Tabla115[[#This Row],[ACCIÓN JUDICIAL]]=Hoja1!E11,"3",IF(Tabla115[[#This Row],[ACCIÓN JUDICIAL]]=Hoja1!E12,"10",IF(Tabla115[[#This Row],[ACCIÓN JUDICIAL]]=Hoja1!E13,"10",IF(Tabla115[[#This Row],[ACCIÓN JUDICIAL]]=Hoja1!E14,"30",IF(Tabla115[[#This Row],[ACCIÓN JUDICIAL]]=Hoja1!E15,"30")))))))))))))))</calculatedColumnFormula>
    </tableColumn>
    <tableColumn id="50" xr3:uid="{8049A573-9612-4165-A99C-9BE2261C6CF2}" name="VENCIMIENTO CONTESTACIÓN" dataDxfId="54">
      <calculatedColumnFormula>IF(Tabla115[[#This Row],[TÉRMINO (Días)]]=0,"",IF(Tabla115[[#This Row],[TÉRMINO (Días)]]="","",IF(Tabla115[[#This Row],[TÉRMINO (Días)]]="","",WORKDAY(Tabla115[[#This Row],[FECHA NOTIFICACIÓN]],Tabla115[[#This Row],[TÉRMINO (Días)]],Días_festivos[Días festivos]))))</calculatedColumnFormula>
    </tableColumn>
    <tableColumn id="23" xr3:uid="{D8D9B7BB-F2BE-477B-84C9-0A509CBED1D1}" name="TEMA" dataDxfId="53"/>
    <tableColumn id="24" xr3:uid="{C06FF01B-4C41-441A-ABD4-FF268B7D28DA}" name="DESCRIPCIÓN DE LAS PRETENSIONES" dataDxfId="52"/>
    <tableColumn id="25" xr3:uid="{51144D2C-3A65-4733-BB36-4F8BCCF876F0}" name="VALOR PRETENSIÓN INICIAL" dataDxfId="51"/>
    <tableColumn id="26" xr3:uid="{A35300B4-595B-4AA5-A305-4621A9BB5A1A}" name="PORC. AJUSTE CONDENA / PRETENSIÓN " dataDxfId="50"/>
    <tableColumn id="27" xr3:uid="{A78FB052-4013-4000-BD32-CF4FC8CC676B}" name="CRITERIO 1:_x000a_FORTALEZA DE LA DEMANDA" dataDxfId="49"/>
    <tableColumn id="28" xr3:uid="{ED4AA9DF-9DBE-4748-A72F-17B051756EEA}" name="CRITERIO 2:_x000a_FORTALEZA PROBATORIA" dataDxfId="48"/>
    <tableColumn id="29" xr3:uid="{8BAC6238-D9EA-4771-A117-A4482828F7BA}" name="CRITERIO 3:_x000a_ PRESENCIA DE RIESGO PROCESALES" dataDxfId="47"/>
    <tableColumn id="30" xr3:uid="{B2C88CD6-436A-4CCD-A5C6-48F0D9716CB6}" name="CRITERIO 4:_x000a_NIVEL DE JURISPRUDENCIA" dataDxfId="46"/>
    <tableColumn id="31" xr3:uid="{B97C3FD6-3947-4F3D-872D-928A4E5A51EB}" name="PROBABILIDAD DE PERDER EL CASO" dataDxfId="45"/>
    <tableColumn id="32" xr3:uid="{94204A09-EB17-4D34-B4DD-DA4432A9E4EA}" name="REGISTRO DE CONTINGENCIA" dataDxfId="44"/>
    <tableColumn id="33" xr3:uid="{18CCFD56-8412-4EDA-97DF-C757332582D2}" name="VALOR A REGISTRAR Y/O REPORTAR" dataDxfId="43"/>
    <tableColumn id="34" xr3:uid="{DE2E94F4-1A9C-436C-870D-1134F5ECD6FC}" name="VALOR A REGISTRAR EN eKOGUI" dataDxfId="42"/>
    <tableColumn id="35" xr3:uid="{7D6AC3C4-52B5-4E19-99E8-C1F863D5F1AD}" name="DURACIÓN ESPERADA (AÑOS)" dataDxfId="41"/>
    <tableColumn id="36" xr3:uid="{92B43168-CB3C-4577-AC51-BD2B82982F2B}" name="FALLO PRIMERA INSTANCIA" dataDxfId="40"/>
    <tableColumn id="37" xr3:uid="{BF3F7F23-984F-455F-9180-EFD8169734F7}" name="FECHA FALLO 1 INSTANCIA" dataDxfId="39"/>
    <tableColumn id="38" xr3:uid="{EF001F35-704B-454D-83E4-3A70FD3D98F1}" name="FALLO SEGUNDA INSTANCIA" dataDxfId="38"/>
    <tableColumn id="39" xr3:uid="{EC665FD1-234D-4FE5-B112-63020C817E1D}" name="FECHA FALLO 2 INSTANCIA" dataDxfId="37"/>
    <tableColumn id="40" xr3:uid="{587F7618-99E2-41E4-B63C-F48BCAAEAD8A}" name="FECHA TERMINACIÓN / EJECUTORIA" dataDxfId="36"/>
    <tableColumn id="41" xr3:uid="{DA195206-BB6F-476C-9732-8ACB591FEAE5}" name="FORMA DE TERMINACIÓN" dataDxfId="35"/>
    <tableColumn id="42" xr3:uid="{DA457189-9EA4-4A4D-B533-19877390FEE9}" name="FECHA INFORME TERMINADO" dataDxfId="34"/>
    <tableColumn id="43" xr3:uid="{EAEB2F96-2DA1-4B7D-9702-BFD7DE302F42}" name="CONDENA ECONÓMICA" dataDxfId="33"/>
    <tableColumn id="44" xr3:uid="{0744D549-B762-41C0-A7AC-01ABEC26789F}" name="FORMA DE TÉRMINACIÓN" dataDxfId="32"/>
    <tableColumn id="45" xr3:uid="{2EDF7FE3-00A0-459F-B479-2659ACD4943E}" name="VALOR DEL ACUERDO" dataDxfId="31"/>
    <tableColumn id="46" xr3:uid="{1C868D9E-3DCB-4700-92AB-103D3CB79465}" name="CONCILIACIÓN TOTAL O PARCIAL" dataDxfId="30"/>
    <tableColumn id="47" xr3:uid="{DF7935E1-02EF-4392-92BC-72A7A0C89A61}" name="OBSERVACIONES" dataDxfId="29"/>
    <tableColumn id="48" xr3:uid="{65D565BB-1478-4C22-B94B-7902ED04B82C}" name="REPORTAR A CONTABILIDAD" dataDxfId="28"/>
    <tableColumn id="49" xr3:uid="{A56811CA-2D60-4153-BC0B-3F67C5A7EBD8}" name="NÚMERO eKOGUI" dataDxfId="27"/>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9740B44-DDF5-4FC6-9A34-CC32A5202ED2}" name="Días_festivos" displayName="Días_festivos" ref="B1:B283" totalsRowShown="0" headerRowDxfId="26" dataDxfId="25">
  <tableColumns count="1">
    <tableColumn id="1" xr3:uid="{1A9A7D24-D1C3-4592-AC7B-E9E46B139800}" name="Días festivos" dataDxfId="24"/>
  </tableColumns>
  <tableStyleInfo name="Lista de tareas pendientes"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C3E3222-B571-4110-9248-5CBCC70A79B6}" name="Tabla4" displayName="Tabla4" ref="E1:F15" totalsRowShown="0" headerRowDxfId="23" tableBorderDxfId="22">
  <autoFilter ref="E1:F15" xr:uid="{4C3E3222-B571-4110-9248-5CBCC70A79B6}"/>
  <tableColumns count="2">
    <tableColumn id="1" xr3:uid="{B94E0930-EE80-4CCD-B2B8-30228B97CDC6}" name="ACCIÓN JUDICIAL"/>
    <tableColumn id="2" xr3:uid="{90C605AC-977A-442F-9B1B-E34034145AE4}" name="Término (Días)" dataDxfId="21"/>
  </tableColumns>
  <tableStyleInfo name="Lista de tareas pendientes"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D2D8A6E-802D-4DB3-818E-14728A72CFEF}" name="Tabla5" displayName="Tabla5" ref="I1:I5" totalsRowShown="0" headerRowDxfId="20" dataDxfId="19" tableBorderDxfId="18">
  <autoFilter ref="I1:I5" xr:uid="{ED2D8A6E-802D-4DB3-818E-14728A72CFEF}"/>
  <tableColumns count="1">
    <tableColumn id="1" xr3:uid="{4860AEB0-FB14-4263-86F6-236C64A73E9C}" name="ETAPA PROCESAL" dataDxfId="17"/>
  </tableColumns>
  <tableStyleInfo name="Lista de tareas pendientes"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B3AA36A-4971-4751-88AC-3D672483B553}" name="Tabla6" displayName="Tabla6" ref="L1:L35" totalsRowShown="0" headerRowDxfId="16" tableBorderDxfId="15">
  <autoFilter ref="L1:L35" xr:uid="{4B3AA36A-4971-4751-88AC-3D672483B553}"/>
  <tableColumns count="1">
    <tableColumn id="1" xr3:uid="{144F47EF-AA06-43C3-AA04-124756D6EC44}" name="DEPARTAMENTO"/>
  </tableColumns>
  <tableStyleInfo name="Lista de tareas pendientes"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D375F3E-E633-4878-8728-DC002D3155AD}" name="Tabla7" displayName="Tabla7" ref="O1:O48" totalsRowShown="0" headerRowDxfId="14" headerRowBorderDxfId="13" tableBorderDxfId="12">
  <autoFilter ref="O1:O48" xr:uid="{5D375F3E-E633-4878-8728-DC002D3155AD}"/>
  <tableColumns count="1">
    <tableColumn id="1" xr3:uid="{1A03BCE0-E76E-4C3E-8944-0E64F7750DEC}" name="CIUDAD"/>
  </tableColumns>
  <tableStyleInfo name="Lista de tareas pendientes"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CF0BD83-9FD8-41D9-9E16-FACC45F41F8B}" name="Tabla8" displayName="Tabla8" ref="R1:R5" totalsRowShown="0" headerRowDxfId="11" tableBorderDxfId="10">
  <autoFilter ref="R1:R5" xr:uid="{5CF0BD83-9FD8-41D9-9E16-FACC45F41F8B}"/>
  <tableColumns count="1">
    <tableColumn id="1" xr3:uid="{AF98D5FB-51EB-4AF2-99B0-EB0C4C771EB6}" name="JURISDICCIÓN"/>
  </tableColumns>
  <tableStyleInfo name="Lista de tareas pendientes"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2DF92ED-4715-499D-94EA-64E9A47AE959}" name="Tabla9" displayName="Tabla9" ref="U1:U41" totalsRowShown="0" headerRowDxfId="9" tableBorderDxfId="8">
  <autoFilter ref="U1:U41" xr:uid="{C2DF92ED-4715-499D-94EA-64E9A47AE959}"/>
  <tableColumns count="1">
    <tableColumn id="1" xr3:uid="{C36E048D-166E-4B97-8736-5A864C8B4E90}" name="TEMA"/>
  </tableColumns>
  <tableStyleInfo name="Lista de tareas pendientes"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table" Target="../tables/table3.xml"/><Relationship Id="rId6" Type="http://schemas.openxmlformats.org/officeDocument/2006/relationships/table" Target="../tables/table8.xml"/><Relationship Id="rId5" Type="http://schemas.openxmlformats.org/officeDocument/2006/relationships/table" Target="../tables/table7.xml"/><Relationship Id="rId10" Type="http://schemas.openxmlformats.org/officeDocument/2006/relationships/table" Target="../tables/table12.xml"/><Relationship Id="rId4" Type="http://schemas.openxmlformats.org/officeDocument/2006/relationships/table" Target="../tables/table6.xml"/><Relationship Id="rId9" Type="http://schemas.openxmlformats.org/officeDocument/2006/relationships/table" Target="../tables/table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64605-7A93-443D-8A2D-64120E4DD702}">
  <dimension ref="A1:AY12"/>
  <sheetViews>
    <sheetView tabSelected="1" zoomScale="80" zoomScaleNormal="80" workbookViewId="0">
      <pane ySplit="5" topLeftCell="A6" activePane="bottomLeft" state="frozen"/>
      <selection pane="bottomLeft" sqref="A1:A3"/>
    </sheetView>
  </sheetViews>
  <sheetFormatPr baseColWidth="10" defaultColWidth="11.42578125" defaultRowHeight="15" x14ac:dyDescent="0.25"/>
  <cols>
    <col min="1" max="1" width="17" customWidth="1"/>
    <col min="2" max="2" width="31.7109375" customWidth="1"/>
    <col min="3" max="3" width="34.140625" style="15" customWidth="1"/>
    <col min="4" max="4" width="40.7109375" customWidth="1"/>
    <col min="5" max="5" width="31.85546875" customWidth="1"/>
    <col min="6" max="6" width="36.28515625" customWidth="1"/>
    <col min="7" max="7" width="40.7109375" customWidth="1"/>
    <col min="8" max="8" width="38.42578125" customWidth="1"/>
    <col min="9" max="9" width="30.42578125" customWidth="1"/>
    <col min="10" max="10" width="37.140625" style="3" customWidth="1"/>
    <col min="11" max="11" width="32.42578125" customWidth="1"/>
    <col min="12" max="12" width="40.7109375" customWidth="1"/>
    <col min="13" max="13" width="48.28515625" customWidth="1"/>
    <col min="14" max="14" width="39.42578125" customWidth="1"/>
    <col min="15" max="15" width="45.7109375" customWidth="1"/>
    <col min="16" max="16" width="36.85546875" customWidth="1"/>
    <col min="17" max="18" width="49.140625" customWidth="1"/>
    <col min="19" max="19" width="37.5703125" customWidth="1"/>
    <col min="20" max="20" width="28.85546875" style="3" customWidth="1"/>
    <col min="21" max="21" width="33.7109375" customWidth="1"/>
    <col min="22" max="22" width="28.7109375" style="36" customWidth="1"/>
    <col min="23" max="23" width="23.140625" style="3" customWidth="1"/>
    <col min="24" max="24" width="32" style="36" customWidth="1"/>
    <col min="25" max="25" width="44.85546875" customWidth="1"/>
    <col min="26" max="26" width="85.5703125" customWidth="1"/>
    <col min="27" max="27" width="34.5703125" style="3" customWidth="1"/>
    <col min="28" max="28" width="39.42578125" style="3" customWidth="1"/>
    <col min="29" max="32" width="34" style="3" customWidth="1"/>
    <col min="33" max="33" width="35.5703125" style="3" customWidth="1"/>
    <col min="34" max="34" width="30.28515625" customWidth="1"/>
    <col min="35" max="35" width="35.28515625" style="44" customWidth="1"/>
    <col min="36" max="36" width="31.85546875" customWidth="1"/>
    <col min="37" max="37" width="19.7109375" style="3" customWidth="1"/>
    <col min="38" max="38" width="27.5703125" customWidth="1"/>
    <col min="39" max="39" width="27" style="3" customWidth="1"/>
    <col min="40" max="40" width="28.42578125" customWidth="1"/>
    <col min="41" max="41" width="27" style="3" customWidth="1"/>
    <col min="42" max="42" width="35.42578125" style="3" customWidth="1"/>
    <col min="43" max="43" width="26" style="3" customWidth="1"/>
    <col min="44" max="44" width="29.5703125" style="3" customWidth="1"/>
    <col min="45" max="45" width="26.85546875" style="3" customWidth="1"/>
    <col min="46" max="46" width="55" style="21" customWidth="1"/>
    <col min="47" max="47" width="29.5703125" customWidth="1"/>
    <col min="48" max="48" width="33" style="3" customWidth="1"/>
    <col min="49" max="49" width="64.28515625" customWidth="1"/>
    <col min="50" max="50" width="39.140625" customWidth="1"/>
    <col min="51" max="51" width="25" style="2" customWidth="1"/>
  </cols>
  <sheetData>
    <row r="1" spans="1:51" s="1" customFormat="1" ht="28.5" customHeight="1" x14ac:dyDescent="0.25">
      <c r="A1" s="60"/>
      <c r="B1" s="23" t="s">
        <v>0</v>
      </c>
      <c r="C1" s="24"/>
      <c r="D1" s="25"/>
      <c r="E1" s="25"/>
      <c r="F1" s="25"/>
      <c r="G1" s="25"/>
      <c r="H1" s="25"/>
      <c r="I1" s="25"/>
      <c r="J1" s="9"/>
      <c r="K1" s="25"/>
      <c r="L1" s="25"/>
      <c r="M1" s="25"/>
      <c r="N1" s="25"/>
      <c r="O1" s="25"/>
      <c r="P1" s="25"/>
      <c r="Q1" s="25"/>
      <c r="R1" s="25"/>
      <c r="S1" s="25"/>
      <c r="T1" s="9"/>
      <c r="U1" s="25"/>
      <c r="V1" s="37"/>
      <c r="W1" s="9"/>
      <c r="X1" s="33"/>
      <c r="Y1" s="25"/>
      <c r="Z1" s="25"/>
      <c r="AA1" s="25"/>
      <c r="AB1" s="25"/>
      <c r="AC1" s="9"/>
      <c r="AD1" s="9"/>
      <c r="AE1" s="9"/>
      <c r="AF1" s="9"/>
      <c r="AG1" s="9"/>
      <c r="AH1" s="25"/>
      <c r="AI1" s="41"/>
      <c r="AJ1" s="25"/>
      <c r="AK1" s="9"/>
      <c r="AL1" s="25"/>
      <c r="AM1" s="9"/>
      <c r="AN1" s="25"/>
      <c r="AO1" s="9"/>
      <c r="AP1" s="9"/>
      <c r="AQ1" s="9"/>
      <c r="AR1" s="9"/>
      <c r="AS1" s="9"/>
      <c r="AT1" s="51"/>
      <c r="AU1" s="25"/>
      <c r="AV1" s="9"/>
      <c r="AW1" s="25"/>
      <c r="AX1" s="26"/>
      <c r="AY1" s="8" t="s">
        <v>333</v>
      </c>
    </row>
    <row r="2" spans="1:51" s="1" customFormat="1" ht="28.5" customHeight="1" x14ac:dyDescent="0.25">
      <c r="A2" s="60"/>
      <c r="B2" s="27" t="s">
        <v>2</v>
      </c>
      <c r="C2" s="28"/>
      <c r="D2" s="29"/>
      <c r="E2" s="29"/>
      <c r="F2" s="29"/>
      <c r="G2" s="29"/>
      <c r="H2" s="29"/>
      <c r="I2" s="29"/>
      <c r="J2" s="10"/>
      <c r="K2" s="29"/>
      <c r="L2" s="29"/>
      <c r="M2" s="29"/>
      <c r="N2" s="29"/>
      <c r="O2" s="29"/>
      <c r="P2" s="29"/>
      <c r="Q2" s="29"/>
      <c r="R2" s="29"/>
      <c r="S2" s="29"/>
      <c r="T2" s="10"/>
      <c r="U2" s="29"/>
      <c r="V2" s="38"/>
      <c r="W2" s="10"/>
      <c r="X2" s="34"/>
      <c r="Y2" s="29"/>
      <c r="Z2" s="29"/>
      <c r="AA2" s="29"/>
      <c r="AB2" s="29"/>
      <c r="AC2" s="10"/>
      <c r="AD2" s="10"/>
      <c r="AE2" s="10"/>
      <c r="AF2" s="10"/>
      <c r="AG2" s="10"/>
      <c r="AH2" s="29"/>
      <c r="AI2" s="42"/>
      <c r="AJ2" s="29"/>
      <c r="AK2" s="10"/>
      <c r="AL2" s="29"/>
      <c r="AM2" s="10"/>
      <c r="AN2" s="29"/>
      <c r="AO2" s="10"/>
      <c r="AP2" s="10"/>
      <c r="AQ2" s="10"/>
      <c r="AR2" s="10"/>
      <c r="AS2" s="10"/>
      <c r="AT2" s="52"/>
      <c r="AU2" s="29"/>
      <c r="AV2" s="10"/>
      <c r="AW2" s="29"/>
      <c r="AX2" s="30"/>
      <c r="AY2" s="8" t="s">
        <v>334</v>
      </c>
    </row>
    <row r="3" spans="1:51" s="1" customFormat="1" ht="28.5" customHeight="1" x14ac:dyDescent="0.25">
      <c r="A3" s="60"/>
      <c r="B3" s="20"/>
      <c r="C3" s="14"/>
      <c r="D3" s="11"/>
      <c r="E3" s="11"/>
      <c r="F3" s="11"/>
      <c r="G3" s="11"/>
      <c r="H3" s="11"/>
      <c r="I3" s="11"/>
      <c r="J3" s="12"/>
      <c r="K3" s="11"/>
      <c r="L3" s="11"/>
      <c r="M3" s="11"/>
      <c r="N3" s="11"/>
      <c r="O3" s="11"/>
      <c r="P3" s="11"/>
      <c r="Q3" s="11"/>
      <c r="R3" s="11"/>
      <c r="S3" s="11"/>
      <c r="T3" s="12"/>
      <c r="U3" s="11"/>
      <c r="V3" s="35"/>
      <c r="W3" s="12"/>
      <c r="X3" s="35"/>
      <c r="Y3" s="11"/>
      <c r="Z3" s="11"/>
      <c r="AA3" s="12"/>
      <c r="AB3" s="12"/>
      <c r="AC3" s="12"/>
      <c r="AD3" s="12"/>
      <c r="AE3" s="12"/>
      <c r="AF3" s="12"/>
      <c r="AG3" s="12"/>
      <c r="AH3" s="11"/>
      <c r="AI3" s="43"/>
      <c r="AJ3" s="11"/>
      <c r="AK3" s="12"/>
      <c r="AL3" s="11"/>
      <c r="AM3" s="12"/>
      <c r="AN3" s="11"/>
      <c r="AO3" s="12"/>
      <c r="AP3" s="12"/>
      <c r="AQ3" s="12"/>
      <c r="AR3" s="12"/>
      <c r="AS3" s="12"/>
      <c r="AT3" s="53"/>
      <c r="AU3" s="11"/>
      <c r="AV3" s="12"/>
      <c r="AW3" s="11"/>
      <c r="AX3" s="13"/>
      <c r="AY3" s="8" t="s">
        <v>3</v>
      </c>
    </row>
    <row r="5" spans="1:51" s="7" customFormat="1" ht="41.25" customHeight="1" x14ac:dyDescent="0.25">
      <c r="A5" s="54" t="s">
        <v>4</v>
      </c>
      <c r="B5" s="54" t="s">
        <v>5</v>
      </c>
      <c r="C5" s="55" t="s">
        <v>6</v>
      </c>
      <c r="D5" s="54" t="s">
        <v>7</v>
      </c>
      <c r="E5" s="54" t="s">
        <v>8</v>
      </c>
      <c r="F5" s="54" t="s">
        <v>9</v>
      </c>
      <c r="G5" s="54" t="s">
        <v>10</v>
      </c>
      <c r="H5" s="54" t="s">
        <v>11</v>
      </c>
      <c r="I5" s="54" t="s">
        <v>12</v>
      </c>
      <c r="J5" s="54" t="s">
        <v>13</v>
      </c>
      <c r="K5" s="54" t="s">
        <v>14</v>
      </c>
      <c r="L5" s="54" t="s">
        <v>15</v>
      </c>
      <c r="M5" s="54" t="s">
        <v>16</v>
      </c>
      <c r="N5" s="54" t="s">
        <v>17</v>
      </c>
      <c r="O5" s="54" t="s">
        <v>18</v>
      </c>
      <c r="P5" s="54" t="s">
        <v>19</v>
      </c>
      <c r="Q5" s="54" t="s">
        <v>20</v>
      </c>
      <c r="R5" s="54" t="s">
        <v>21</v>
      </c>
      <c r="S5" s="54" t="s">
        <v>22</v>
      </c>
      <c r="T5" s="54" t="s">
        <v>23</v>
      </c>
      <c r="U5" s="54" t="s">
        <v>24</v>
      </c>
      <c r="V5" s="56" t="s">
        <v>25</v>
      </c>
      <c r="W5" s="54" t="s">
        <v>26</v>
      </c>
      <c r="X5" s="56" t="s">
        <v>27</v>
      </c>
      <c r="Y5" s="54" t="s">
        <v>28</v>
      </c>
      <c r="Z5" s="54" t="s">
        <v>29</v>
      </c>
      <c r="AA5" s="54" t="s">
        <v>30</v>
      </c>
      <c r="AB5" s="54" t="s">
        <v>31</v>
      </c>
      <c r="AC5" s="54" t="s">
        <v>32</v>
      </c>
      <c r="AD5" s="54" t="s">
        <v>33</v>
      </c>
      <c r="AE5" s="54" t="s">
        <v>34</v>
      </c>
      <c r="AF5" s="54" t="s">
        <v>35</v>
      </c>
      <c r="AG5" s="54" t="s">
        <v>36</v>
      </c>
      <c r="AH5" s="54" t="s">
        <v>37</v>
      </c>
      <c r="AI5" s="54" t="s">
        <v>38</v>
      </c>
      <c r="AJ5" s="54" t="s">
        <v>39</v>
      </c>
      <c r="AK5" s="54" t="s">
        <v>40</v>
      </c>
      <c r="AL5" s="54" t="s">
        <v>41</v>
      </c>
      <c r="AM5" s="54" t="s">
        <v>42</v>
      </c>
      <c r="AN5" s="54" t="s">
        <v>43</v>
      </c>
      <c r="AO5" s="54" t="s">
        <v>44</v>
      </c>
      <c r="AP5" s="54" t="s">
        <v>45</v>
      </c>
      <c r="AQ5" s="54" t="s">
        <v>46</v>
      </c>
      <c r="AR5" s="54" t="s">
        <v>47</v>
      </c>
      <c r="AS5" s="54" t="s">
        <v>48</v>
      </c>
      <c r="AT5" s="54" t="s">
        <v>49</v>
      </c>
      <c r="AU5" s="54" t="s">
        <v>50</v>
      </c>
      <c r="AV5" s="54" t="s">
        <v>51</v>
      </c>
      <c r="AW5" s="54" t="s">
        <v>52</v>
      </c>
      <c r="AX5" s="54" t="s">
        <v>53</v>
      </c>
      <c r="AY5" s="54" t="s">
        <v>54</v>
      </c>
    </row>
    <row r="6" spans="1:51" s="22" customFormat="1" ht="56.25" customHeight="1" x14ac:dyDescent="0.25">
      <c r="A6" s="31"/>
      <c r="C6" s="57"/>
      <c r="D6" s="31"/>
      <c r="E6" s="31"/>
      <c r="F6" s="31"/>
      <c r="G6" s="31"/>
      <c r="H6" s="31"/>
      <c r="I6" s="31"/>
      <c r="J6" s="46"/>
      <c r="K6" s="31"/>
      <c r="L6" s="31"/>
      <c r="M6" s="31"/>
      <c r="N6" s="31"/>
      <c r="O6" s="31"/>
      <c r="P6" s="31"/>
      <c r="Q6" s="31"/>
      <c r="R6" s="31"/>
      <c r="S6" s="31"/>
      <c r="T6" s="47"/>
      <c r="U6" s="31"/>
      <c r="V6" s="47"/>
      <c r="W6" s="46" t="str">
        <f>IF(Tabla1[[#This Row],[FECHA NOTIFICACIÓN]]="","",IF(Tabla1[[#This Row],[ACCIÓN JUDICIAL]]=Hoja1!E2,"30",IF(Tabla1[[#This Row],[ACCIÓN JUDICIAL]]=Hoja1!E3,"30",IF(Tabla1[[#This Row],[ACCIÓN JUDICIAL]]=Hoja1!E4,"10",IF(Tabla1[[#This Row],[ACCIÓN JUDICIAL]]=Hoja1!E5,"10",IF(Tabla1[[#This Row],[ACCIÓN JUDICIAL]]=Hoja1!E6,"30",IF(Tabla1[[#This Row],[ACCIÓN JUDICIAL]]=Hoja1!E7,"15",IF(Tabla1[[#This Row],[ACCIÓN JUDICIAL]]=Hoja1!E8,"10",IF(Tabla1[[#This Row],[ACCIÓN JUDICIAL]]=Hoja1!E9,"15",IF(Tabla1[[#This Row],[ACCIÓN JUDICIAL]]=Hoja1!E10,"10",IF(Tabla1[[#This Row],[ACCIÓN JUDICIAL]]=Hoja1!E11,"3",IF(Tabla1[[#This Row],[ACCIÓN JUDICIAL]]=Hoja1!E12,"10",IF(Tabla1[[#This Row],[ACCIÓN JUDICIAL]]=Hoja1!E13,"10",IF(Tabla1[[#This Row],[ACCIÓN JUDICIAL]]=Hoja1!E14,"30",IF(Tabla1[[#This Row],[ACCIÓN JUDICIAL]]=Hoja1!E15,"30")))))))))))))))</f>
        <v/>
      </c>
      <c r="X6" s="47" t="str">
        <f>IF(Tabla1[[#This Row],[TÉRMINO (Días)]]=0,"",IF(Tabla1[[#This Row],[TÉRMINO (Días)]]="","",IF(Tabla1[[#This Row],[TÉRMINO (Días)]]="","",WORKDAY(Tabla1[[#This Row],[FECHA NOTIFICACIÓN]],Tabla1[[#This Row],[TÉRMINO (Días)]],Días_festivos[Días festivos]))))</f>
        <v/>
      </c>
      <c r="Y6" s="31"/>
      <c r="Z6" s="31"/>
      <c r="AA6" s="50"/>
      <c r="AB6" s="48"/>
      <c r="AC6" s="46"/>
      <c r="AD6" s="46"/>
      <c r="AE6" s="46"/>
      <c r="AF6" s="46"/>
      <c r="AG6" s="46"/>
      <c r="AH6" s="31"/>
      <c r="AI6" s="49"/>
      <c r="AJ6" s="49"/>
      <c r="AK6" s="46"/>
      <c r="AL6" s="31"/>
      <c r="AM6" s="47"/>
      <c r="AN6" s="31"/>
      <c r="AO6" s="47"/>
      <c r="AP6" s="47"/>
      <c r="AQ6" s="46"/>
      <c r="AR6" s="47"/>
      <c r="AS6" s="46"/>
      <c r="AT6" s="31"/>
      <c r="AU6" s="50"/>
      <c r="AV6" s="46"/>
      <c r="AW6" s="31"/>
      <c r="AX6" s="31"/>
      <c r="AY6" s="31"/>
    </row>
    <row r="7" spans="1:51" ht="56.25" customHeight="1" x14ac:dyDescent="0.25">
      <c r="A7" s="31"/>
      <c r="B7" s="31"/>
      <c r="C7" s="45"/>
      <c r="D7" s="31"/>
      <c r="E7" s="31"/>
      <c r="F7" s="31"/>
      <c r="G7" s="31"/>
      <c r="H7" s="31"/>
      <c r="I7" s="31"/>
      <c r="J7" s="46"/>
      <c r="K7" s="31"/>
      <c r="L7" s="31"/>
      <c r="M7" s="31"/>
      <c r="N7" s="31"/>
      <c r="O7" s="31"/>
      <c r="P7" s="31"/>
      <c r="Q7" s="31"/>
      <c r="R7" s="31"/>
      <c r="S7" s="31"/>
      <c r="T7" s="47"/>
      <c r="U7" s="31"/>
      <c r="V7" s="47"/>
      <c r="W7" s="46" t="str">
        <f>IF(Tabla1[[#This Row],[FECHA NOTIFICACIÓN]]="","",IF(Tabla1[[#This Row],[ACCIÓN JUDICIAL]]=Hoja1!E3,"30",IF(Tabla1[[#This Row],[ACCIÓN JUDICIAL]]=Hoja1!E4,"30",IF(Tabla1[[#This Row],[ACCIÓN JUDICIAL]]=Hoja1!E5,"10",IF(Tabla1[[#This Row],[ACCIÓN JUDICIAL]]=Hoja1!E6,"10",IF(Tabla1[[#This Row],[ACCIÓN JUDICIAL]]=Hoja1!E7,"30",IF(Tabla1[[#This Row],[ACCIÓN JUDICIAL]]=Hoja1!E8,"15",IF(Tabla1[[#This Row],[ACCIÓN JUDICIAL]]=Hoja1!E9,"10",IF(Tabla1[[#This Row],[ACCIÓN JUDICIAL]]=Hoja1!E10,"15",IF(Tabla1[[#This Row],[ACCIÓN JUDICIAL]]=Hoja1!E11,"10",IF(Tabla1[[#This Row],[ACCIÓN JUDICIAL]]=Hoja1!E12,"3",IF(Tabla1[[#This Row],[ACCIÓN JUDICIAL]]=Hoja1!E13,"10",IF(Tabla1[[#This Row],[ACCIÓN JUDICIAL]]=Hoja1!E14,"10",IF(Tabla1[[#This Row],[ACCIÓN JUDICIAL]]=Hoja1!E15,"30",IF(Tabla1[[#This Row],[ACCIÓN JUDICIAL]]=Hoja1!E16,"30")))))))))))))))</f>
        <v/>
      </c>
      <c r="X7" s="47" t="str">
        <f>IF(Tabla1[[#This Row],[TÉRMINO (Días)]]=0,"",IF(Tabla1[[#This Row],[TÉRMINO (Días)]]="","",IF(Tabla1[[#This Row],[TÉRMINO (Días)]]="","",WORKDAY(Tabla1[[#This Row],[FECHA NOTIFICACIÓN]],Tabla1[[#This Row],[TÉRMINO (Días)]],Días_festivos[Días festivos]))))</f>
        <v/>
      </c>
      <c r="Y7" s="31"/>
      <c r="Z7" s="31"/>
      <c r="AA7" s="58"/>
      <c r="AB7" s="48"/>
      <c r="AC7" s="46"/>
      <c r="AD7" s="46"/>
      <c r="AE7" s="46"/>
      <c r="AF7" s="46"/>
      <c r="AG7" s="46"/>
      <c r="AH7" s="31"/>
      <c r="AI7" s="49"/>
      <c r="AJ7" s="49"/>
      <c r="AK7" s="46"/>
      <c r="AL7" s="31"/>
      <c r="AM7" s="47"/>
      <c r="AN7" s="31"/>
      <c r="AO7" s="47"/>
      <c r="AP7" s="47"/>
      <c r="AQ7" s="46"/>
      <c r="AR7" s="47"/>
      <c r="AS7" s="46"/>
      <c r="AT7" s="31"/>
      <c r="AU7" s="50"/>
      <c r="AV7" s="46"/>
      <c r="AW7" s="31"/>
      <c r="AX7" s="31"/>
      <c r="AY7" s="31"/>
    </row>
    <row r="8" spans="1:51" ht="56.25" customHeight="1" x14ac:dyDescent="0.25">
      <c r="A8" s="31"/>
      <c r="B8" s="31"/>
      <c r="C8" s="45"/>
      <c r="D8" s="31"/>
      <c r="E8" s="31"/>
      <c r="F8" s="31"/>
      <c r="G8" s="31"/>
      <c r="H8" s="31"/>
      <c r="I8" s="31"/>
      <c r="J8" s="46"/>
      <c r="K8" s="31"/>
      <c r="L8" s="31"/>
      <c r="M8" s="31"/>
      <c r="N8" s="31"/>
      <c r="O8" s="31"/>
      <c r="P8" s="31"/>
      <c r="Q8" s="31"/>
      <c r="R8" s="31"/>
      <c r="S8" s="31"/>
      <c r="T8" s="47"/>
      <c r="U8" s="31"/>
      <c r="V8" s="47"/>
      <c r="W8" s="46" t="str">
        <f>IF(Tabla1[[#This Row],[FECHA NOTIFICACIÓN]]="","",IF(Tabla1[[#This Row],[ACCIÓN JUDICIAL]]=Hoja1!E4,"30",IF(Tabla1[[#This Row],[ACCIÓN JUDICIAL]]=Hoja1!E5,"30",IF(Tabla1[[#This Row],[ACCIÓN JUDICIAL]]=Hoja1!E6,"10",IF(Tabla1[[#This Row],[ACCIÓN JUDICIAL]]=Hoja1!E7,"10",IF(Tabla1[[#This Row],[ACCIÓN JUDICIAL]]=Hoja1!E8,"30",IF(Tabla1[[#This Row],[ACCIÓN JUDICIAL]]=Hoja1!E9,"15",IF(Tabla1[[#This Row],[ACCIÓN JUDICIAL]]=Hoja1!E10,"10",IF(Tabla1[[#This Row],[ACCIÓN JUDICIAL]]=Hoja1!E11,"15",IF(Tabla1[[#This Row],[ACCIÓN JUDICIAL]]=Hoja1!E12,"10",IF(Tabla1[[#This Row],[ACCIÓN JUDICIAL]]=Hoja1!E13,"3",IF(Tabla1[[#This Row],[ACCIÓN JUDICIAL]]=Hoja1!E14,"10",IF(Tabla1[[#This Row],[ACCIÓN JUDICIAL]]=Hoja1!E15,"10",IF(Tabla1[[#This Row],[ACCIÓN JUDICIAL]]=Hoja1!E16,"30",IF(Tabla1[[#This Row],[ACCIÓN JUDICIAL]]=Hoja1!E17,"30")))))))))))))))</f>
        <v/>
      </c>
      <c r="X8" s="47" t="str">
        <f>IF(Tabla1[[#This Row],[TÉRMINO (Días)]]=0,"",IF(Tabla1[[#This Row],[TÉRMINO (Días)]]="","",IF(Tabla1[[#This Row],[TÉRMINO (Días)]]="","",WORKDAY(Tabla1[[#This Row],[FECHA NOTIFICACIÓN]],Tabla1[[#This Row],[TÉRMINO (Días)]],Días_festivos[Días festivos]))))</f>
        <v/>
      </c>
      <c r="Y8" s="31"/>
      <c r="Z8" s="31"/>
      <c r="AA8" s="58"/>
      <c r="AB8" s="48"/>
      <c r="AC8" s="46"/>
      <c r="AD8" s="46"/>
      <c r="AE8" s="46"/>
      <c r="AF8" s="46"/>
      <c r="AG8" s="46"/>
      <c r="AH8" s="31"/>
      <c r="AI8" s="49"/>
      <c r="AJ8" s="49"/>
      <c r="AK8" s="46"/>
      <c r="AL8" s="31"/>
      <c r="AM8" s="47"/>
      <c r="AN8" s="31"/>
      <c r="AO8" s="47"/>
      <c r="AP8" s="47"/>
      <c r="AQ8" s="46"/>
      <c r="AR8" s="47"/>
      <c r="AS8" s="46"/>
      <c r="AT8" s="31"/>
      <c r="AU8" s="50"/>
      <c r="AV8" s="46"/>
      <c r="AW8" s="31"/>
      <c r="AX8" s="31"/>
      <c r="AY8" s="31"/>
    </row>
    <row r="9" spans="1:51" ht="56.25" customHeight="1" x14ac:dyDescent="0.25">
      <c r="A9" s="31"/>
      <c r="B9" s="31"/>
      <c r="C9" s="45"/>
      <c r="D9" s="31"/>
      <c r="E9" s="31"/>
      <c r="F9" s="31"/>
      <c r="G9" s="31"/>
      <c r="H9" s="31"/>
      <c r="I9" s="31"/>
      <c r="J9" s="46"/>
      <c r="K9" s="31"/>
      <c r="L9" s="31"/>
      <c r="M9" s="31"/>
      <c r="N9" s="31"/>
      <c r="O9" s="31"/>
      <c r="P9" s="31"/>
      <c r="Q9" s="31"/>
      <c r="R9" s="31"/>
      <c r="S9" s="31"/>
      <c r="T9" s="47"/>
      <c r="U9" s="31"/>
      <c r="V9" s="47"/>
      <c r="W9" s="46" t="str">
        <f>IF(Tabla1[[#This Row],[FECHA NOTIFICACIÓN]]="","",IF(Tabla1[[#This Row],[ACCIÓN JUDICIAL]]=Hoja1!E5,"30",IF(Tabla1[[#This Row],[ACCIÓN JUDICIAL]]=Hoja1!E6,"30",IF(Tabla1[[#This Row],[ACCIÓN JUDICIAL]]=Hoja1!E7,"10",IF(Tabla1[[#This Row],[ACCIÓN JUDICIAL]]=Hoja1!E8,"10",IF(Tabla1[[#This Row],[ACCIÓN JUDICIAL]]=Hoja1!E9,"30",IF(Tabla1[[#This Row],[ACCIÓN JUDICIAL]]=Hoja1!E10,"15",IF(Tabla1[[#This Row],[ACCIÓN JUDICIAL]]=Hoja1!E11,"10",IF(Tabla1[[#This Row],[ACCIÓN JUDICIAL]]=Hoja1!E12,"15",IF(Tabla1[[#This Row],[ACCIÓN JUDICIAL]]=Hoja1!E13,"10",IF(Tabla1[[#This Row],[ACCIÓN JUDICIAL]]=Hoja1!E14,"3",IF(Tabla1[[#This Row],[ACCIÓN JUDICIAL]]=Hoja1!E15,"10",IF(Tabla1[[#This Row],[ACCIÓN JUDICIAL]]=Hoja1!E16,"10",IF(Tabla1[[#This Row],[ACCIÓN JUDICIAL]]=Hoja1!E17,"30",IF(Tabla1[[#This Row],[ACCIÓN JUDICIAL]]=Hoja1!E18,"30")))))))))))))))</f>
        <v/>
      </c>
      <c r="X9" s="47" t="str">
        <f>IF(Tabla1[[#This Row],[TÉRMINO (Días)]]=0,"",IF(Tabla1[[#This Row],[TÉRMINO (Días)]]="","",IF(Tabla1[[#This Row],[TÉRMINO (Días)]]="","",WORKDAY(Tabla1[[#This Row],[FECHA NOTIFICACIÓN]],Tabla1[[#This Row],[TÉRMINO (Días)]],Días_festivos[Días festivos]))))</f>
        <v/>
      </c>
      <c r="Y9" s="31"/>
      <c r="Z9" s="31"/>
      <c r="AA9" s="58"/>
      <c r="AB9" s="48"/>
      <c r="AC9" s="46"/>
      <c r="AD9" s="46"/>
      <c r="AE9" s="46"/>
      <c r="AF9" s="46"/>
      <c r="AG9" s="46"/>
      <c r="AH9" s="31"/>
      <c r="AI9" s="49"/>
      <c r="AJ9" s="49"/>
      <c r="AK9" s="46"/>
      <c r="AL9" s="31"/>
      <c r="AM9" s="47"/>
      <c r="AN9" s="31"/>
      <c r="AO9" s="47"/>
      <c r="AP9" s="47"/>
      <c r="AQ9" s="46"/>
      <c r="AR9" s="47"/>
      <c r="AS9" s="46"/>
      <c r="AT9" s="31"/>
      <c r="AU9" s="50"/>
      <c r="AV9" s="46"/>
      <c r="AW9" s="31"/>
      <c r="AX9" s="31"/>
      <c r="AY9" s="31"/>
    </row>
    <row r="10" spans="1:51" ht="56.25" customHeight="1" x14ac:dyDescent="0.25">
      <c r="A10" s="31"/>
      <c r="B10" s="31"/>
      <c r="C10" s="45"/>
      <c r="D10" s="31"/>
      <c r="E10" s="31"/>
      <c r="F10" s="31"/>
      <c r="G10" s="31"/>
      <c r="H10" s="31"/>
      <c r="I10" s="31"/>
      <c r="J10" s="46"/>
      <c r="K10" s="31"/>
      <c r="L10" s="31"/>
      <c r="M10" s="31"/>
      <c r="N10" s="31"/>
      <c r="O10" s="31"/>
      <c r="P10" s="31"/>
      <c r="Q10" s="31"/>
      <c r="R10" s="31"/>
      <c r="S10" s="31"/>
      <c r="T10" s="47"/>
      <c r="U10" s="31"/>
      <c r="V10" s="47"/>
      <c r="W10" s="46" t="str">
        <f>IF(Tabla1[[#This Row],[FECHA NOTIFICACIÓN]]="","",IF(Tabla1[[#This Row],[ACCIÓN JUDICIAL]]=Hoja1!E6,"30",IF(Tabla1[[#This Row],[ACCIÓN JUDICIAL]]=Hoja1!E7,"30",IF(Tabla1[[#This Row],[ACCIÓN JUDICIAL]]=Hoja1!E8,"10",IF(Tabla1[[#This Row],[ACCIÓN JUDICIAL]]=Hoja1!E9,"10",IF(Tabla1[[#This Row],[ACCIÓN JUDICIAL]]=Hoja1!E10,"30",IF(Tabla1[[#This Row],[ACCIÓN JUDICIAL]]=Hoja1!E11,"15",IF(Tabla1[[#This Row],[ACCIÓN JUDICIAL]]=Hoja1!E12,"10",IF(Tabla1[[#This Row],[ACCIÓN JUDICIAL]]=Hoja1!E13,"15",IF(Tabla1[[#This Row],[ACCIÓN JUDICIAL]]=Hoja1!E14,"10",IF(Tabla1[[#This Row],[ACCIÓN JUDICIAL]]=Hoja1!E15,"3",IF(Tabla1[[#This Row],[ACCIÓN JUDICIAL]]=Hoja1!E16,"10",IF(Tabla1[[#This Row],[ACCIÓN JUDICIAL]]=Hoja1!E17,"10",IF(Tabla1[[#This Row],[ACCIÓN JUDICIAL]]=Hoja1!E18,"30",IF(Tabla1[[#This Row],[ACCIÓN JUDICIAL]]=Hoja1!E19,"30")))))))))))))))</f>
        <v/>
      </c>
      <c r="X10" s="47" t="str">
        <f>IF(Tabla1[[#This Row],[TÉRMINO (Días)]]=0,"",IF(Tabla1[[#This Row],[TÉRMINO (Días)]]="","",IF(Tabla1[[#This Row],[TÉRMINO (Días)]]="","",WORKDAY(Tabla1[[#This Row],[FECHA NOTIFICACIÓN]],Tabla1[[#This Row],[TÉRMINO (Días)]],Días_festivos[Días festivos]))))</f>
        <v/>
      </c>
      <c r="Y10" s="31"/>
      <c r="Z10" s="31"/>
      <c r="AA10" s="58"/>
      <c r="AB10" s="48"/>
      <c r="AC10" s="46"/>
      <c r="AD10" s="46"/>
      <c r="AE10" s="46"/>
      <c r="AF10" s="46"/>
      <c r="AG10" s="46"/>
      <c r="AH10" s="31"/>
      <c r="AI10" s="49"/>
      <c r="AJ10" s="49"/>
      <c r="AK10" s="46"/>
      <c r="AL10" s="31"/>
      <c r="AM10" s="47"/>
      <c r="AN10" s="31"/>
      <c r="AO10" s="47"/>
      <c r="AP10" s="47"/>
      <c r="AQ10" s="46"/>
      <c r="AR10" s="47"/>
      <c r="AS10" s="46"/>
      <c r="AT10" s="31"/>
      <c r="AU10" s="50"/>
      <c r="AV10" s="46"/>
      <c r="AW10" s="31"/>
      <c r="AX10" s="31"/>
      <c r="AY10" s="31"/>
    </row>
    <row r="11" spans="1:51" ht="56.25" customHeight="1" x14ac:dyDescent="0.25">
      <c r="A11" s="31"/>
      <c r="B11" s="31"/>
      <c r="C11" s="45"/>
      <c r="D11" s="31"/>
      <c r="E11" s="31"/>
      <c r="F11" s="31"/>
      <c r="G11" s="31"/>
      <c r="H11" s="31"/>
      <c r="I11" s="31"/>
      <c r="J11" s="46"/>
      <c r="K11" s="31"/>
      <c r="L11" s="31"/>
      <c r="M11" s="31"/>
      <c r="N11" s="31"/>
      <c r="O11" s="31"/>
      <c r="P11" s="31"/>
      <c r="Q11" s="31"/>
      <c r="R11" s="31"/>
      <c r="S11" s="31"/>
      <c r="T11" s="47"/>
      <c r="U11" s="31"/>
      <c r="V11" s="47"/>
      <c r="W11" s="46" t="str">
        <f>IF(Tabla1[[#This Row],[FECHA NOTIFICACIÓN]]="","",IF(Tabla1[[#This Row],[ACCIÓN JUDICIAL]]=Hoja1!E7,"30",IF(Tabla1[[#This Row],[ACCIÓN JUDICIAL]]=Hoja1!E8,"30",IF(Tabla1[[#This Row],[ACCIÓN JUDICIAL]]=Hoja1!E9,"10",IF(Tabla1[[#This Row],[ACCIÓN JUDICIAL]]=Hoja1!E10,"10",IF(Tabla1[[#This Row],[ACCIÓN JUDICIAL]]=Hoja1!E11,"30",IF(Tabla1[[#This Row],[ACCIÓN JUDICIAL]]=Hoja1!E12,"15",IF(Tabla1[[#This Row],[ACCIÓN JUDICIAL]]=Hoja1!E13,"10",IF(Tabla1[[#This Row],[ACCIÓN JUDICIAL]]=Hoja1!E14,"15",IF(Tabla1[[#This Row],[ACCIÓN JUDICIAL]]=Hoja1!E15,"10",IF(Tabla1[[#This Row],[ACCIÓN JUDICIAL]]=Hoja1!E16,"3",IF(Tabla1[[#This Row],[ACCIÓN JUDICIAL]]=Hoja1!E17,"10",IF(Tabla1[[#This Row],[ACCIÓN JUDICIAL]]=Hoja1!E18,"10",IF(Tabla1[[#This Row],[ACCIÓN JUDICIAL]]=Hoja1!E19,"30",IF(Tabla1[[#This Row],[ACCIÓN JUDICIAL]]=Hoja1!E20,"30")))))))))))))))</f>
        <v/>
      </c>
      <c r="X11" s="47" t="str">
        <f>IF(Tabla1[[#This Row],[TÉRMINO (Días)]]=0,"",IF(Tabla1[[#This Row],[TÉRMINO (Días)]]="","",IF(Tabla1[[#This Row],[TÉRMINO (Días)]]="","",WORKDAY(Tabla1[[#This Row],[FECHA NOTIFICACIÓN]],Tabla1[[#This Row],[TÉRMINO (Días)]],Días_festivos[Días festivos]))))</f>
        <v/>
      </c>
      <c r="Y11" s="31"/>
      <c r="Z11" s="31"/>
      <c r="AA11" s="58"/>
      <c r="AB11" s="48"/>
      <c r="AC11" s="46"/>
      <c r="AD11" s="46"/>
      <c r="AE11" s="46"/>
      <c r="AF11" s="46"/>
      <c r="AG11" s="46"/>
      <c r="AH11" s="31"/>
      <c r="AI11" s="49"/>
      <c r="AJ11" s="49"/>
      <c r="AK11" s="46"/>
      <c r="AL11" s="31"/>
      <c r="AM11" s="47"/>
      <c r="AN11" s="31"/>
      <c r="AO11" s="47"/>
      <c r="AP11" s="47"/>
      <c r="AQ11" s="46"/>
      <c r="AR11" s="47"/>
      <c r="AS11" s="46"/>
      <c r="AT11" s="31"/>
      <c r="AU11" s="50"/>
      <c r="AV11" s="46"/>
      <c r="AW11" s="31"/>
      <c r="AX11" s="31"/>
      <c r="AY11" s="31"/>
    </row>
    <row r="12" spans="1:51" ht="56.25" customHeight="1" x14ac:dyDescent="0.25">
      <c r="A12" s="31"/>
      <c r="B12" s="31"/>
      <c r="C12" s="45"/>
      <c r="D12" s="31"/>
      <c r="E12" s="31"/>
      <c r="F12" s="31"/>
      <c r="G12" s="31"/>
      <c r="H12" s="31"/>
      <c r="I12" s="31"/>
      <c r="J12" s="46"/>
      <c r="K12" s="31"/>
      <c r="L12" s="31"/>
      <c r="M12" s="31"/>
      <c r="N12" s="31"/>
      <c r="O12" s="31"/>
      <c r="P12" s="31"/>
      <c r="Q12" s="31"/>
      <c r="R12" s="31"/>
      <c r="S12" s="31"/>
      <c r="T12" s="47"/>
      <c r="U12" s="31"/>
      <c r="V12" s="47"/>
      <c r="W12" s="46" t="str">
        <f>IF(Tabla1[[#This Row],[FECHA NOTIFICACIÓN]]="","",IF(Tabla1[[#This Row],[ACCIÓN JUDICIAL]]=Hoja1!E8,"30",IF(Tabla1[[#This Row],[ACCIÓN JUDICIAL]]=Hoja1!E9,"30",IF(Tabla1[[#This Row],[ACCIÓN JUDICIAL]]=Hoja1!E10,"10",IF(Tabla1[[#This Row],[ACCIÓN JUDICIAL]]=Hoja1!E11,"10",IF(Tabla1[[#This Row],[ACCIÓN JUDICIAL]]=Hoja1!E12,"30",IF(Tabla1[[#This Row],[ACCIÓN JUDICIAL]]=Hoja1!E13,"15",IF(Tabla1[[#This Row],[ACCIÓN JUDICIAL]]=Hoja1!E14,"10",IF(Tabla1[[#This Row],[ACCIÓN JUDICIAL]]=Hoja1!E15,"15",IF(Tabla1[[#This Row],[ACCIÓN JUDICIAL]]=Hoja1!E16,"10",IF(Tabla1[[#This Row],[ACCIÓN JUDICIAL]]=Hoja1!E17,"3",IF(Tabla1[[#This Row],[ACCIÓN JUDICIAL]]=Hoja1!E18,"10",IF(Tabla1[[#This Row],[ACCIÓN JUDICIAL]]=Hoja1!E19,"10",IF(Tabla1[[#This Row],[ACCIÓN JUDICIAL]]=Hoja1!E20,"30",IF(Tabla1[[#This Row],[ACCIÓN JUDICIAL]]=Hoja1!E21,"30")))))))))))))))</f>
        <v/>
      </c>
      <c r="X12" s="47" t="str">
        <f>IF(Tabla1[[#This Row],[TÉRMINO (Días)]]=0,"",IF(Tabla1[[#This Row],[TÉRMINO (Días)]]="","",IF(Tabla1[[#This Row],[TÉRMINO (Días)]]="","",WORKDAY(Tabla1[[#This Row],[FECHA NOTIFICACIÓN]],Tabla1[[#This Row],[TÉRMINO (Días)]],Días_festivos[Días festivos]))))</f>
        <v/>
      </c>
      <c r="Y12" s="31"/>
      <c r="Z12" s="31"/>
      <c r="AA12" s="58"/>
      <c r="AB12" s="48"/>
      <c r="AC12" s="46"/>
      <c r="AD12" s="46"/>
      <c r="AE12" s="46"/>
      <c r="AF12" s="46"/>
      <c r="AG12" s="46"/>
      <c r="AH12" s="31"/>
      <c r="AI12" s="49"/>
      <c r="AJ12" s="49"/>
      <c r="AK12" s="46"/>
      <c r="AL12" s="31"/>
      <c r="AM12" s="47"/>
      <c r="AN12" s="31"/>
      <c r="AO12" s="47"/>
      <c r="AP12" s="47"/>
      <c r="AQ12" s="46"/>
      <c r="AR12" s="47"/>
      <c r="AS12" s="46"/>
      <c r="AT12" s="31"/>
      <c r="AU12" s="50"/>
      <c r="AV12" s="46"/>
      <c r="AW12" s="31"/>
      <c r="AX12" s="31"/>
      <c r="AY12" s="31"/>
    </row>
  </sheetData>
  <mergeCells count="1">
    <mergeCell ref="A1:A3"/>
  </mergeCells>
  <conditionalFormatting sqref="W6:W12">
    <cfRule type="expression" dxfId="1" priority="1">
      <formula>$W$6="#N/D"</formula>
    </cfRule>
  </conditionalFormatting>
  <dataValidations count="2">
    <dataValidation type="list" allowBlank="1" showInputMessage="1" showErrorMessage="1" sqref="AQ6:AQ12" xr:uid="{35DB56C2-7EFE-4B43-A789-02DB9DCC6E77}">
      <formula1>"C,D,F"</formula1>
    </dataValidation>
    <dataValidation type="list" allowBlank="1" showInputMessage="1" showErrorMessage="1" sqref="AV6:AV12" xr:uid="{56ECB7AD-3489-4958-AE7D-43CA4609AE18}">
      <formula1>"PARCIAL,TOTAL"</formula1>
    </dataValidation>
  </dataValidation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9">
        <x14:dataValidation type="list" allowBlank="1" showInputMessage="1" showErrorMessage="1" xr:uid="{A2B20552-5BE6-4A01-A84C-3A4892F0F360}">
          <x14:formula1>
            <xm:f>Hoja1!$E$2:$E$15</xm:f>
          </x14:formula1>
          <xm:sqref>B6:B12</xm:sqref>
        </x14:dataValidation>
        <x14:dataValidation type="list" allowBlank="1" showInputMessage="1" showErrorMessage="1" xr:uid="{DD432BF8-4EE1-475A-A2F4-7EEBA20594F3}">
          <x14:formula1>
            <xm:f>Hoja1!$I$2:$I$5</xm:f>
          </x14:formula1>
          <xm:sqref>M6:M12</xm:sqref>
        </x14:dataValidation>
        <x14:dataValidation type="list" allowBlank="1" showInputMessage="1" showErrorMessage="1" xr:uid="{6C9F8C91-585B-4E3F-A2B1-AC8C8A147562}">
          <x14:formula1>
            <xm:f>Hoja1!$L$2:$L$35</xm:f>
          </x14:formula1>
          <xm:sqref>O6:O12</xm:sqref>
        </x14:dataValidation>
        <x14:dataValidation type="list" allowBlank="1" showInputMessage="1" showErrorMessage="1" xr:uid="{D154C627-71DE-4174-BD07-FDDB62DB6236}">
          <x14:formula1>
            <xm:f>Hoja1!$O$2:$O$48</xm:f>
          </x14:formula1>
          <xm:sqref>P6:P12</xm:sqref>
        </x14:dataValidation>
        <x14:dataValidation type="list" allowBlank="1" showInputMessage="1" showErrorMessage="1" xr:uid="{9A625D78-9881-4A04-9408-7A02E49E64C0}">
          <x14:formula1>
            <xm:f>Hoja1!$R$2:$R$5</xm:f>
          </x14:formula1>
          <xm:sqref>S6:S12</xm:sqref>
        </x14:dataValidation>
        <x14:dataValidation type="list" allowBlank="1" showInputMessage="1" showErrorMessage="1" xr:uid="{F6998F6E-FF1B-4889-91A3-400FF3A709AC}">
          <x14:formula1>
            <xm:f>Hoja1!$U$2:$U$41</xm:f>
          </x14:formula1>
          <xm:sqref>Y6:Y12</xm:sqref>
        </x14:dataValidation>
        <x14:dataValidation type="list" allowBlank="1" showInputMessage="1" showErrorMessage="1" xr:uid="{23A291D0-E49C-4311-AC30-A3934D4FD379}">
          <x14:formula1>
            <xm:f>Hoja1!$X$2:$X$3</xm:f>
          </x14:formula1>
          <xm:sqref>AH6:AH12</xm:sqref>
        </x14:dataValidation>
        <x14:dataValidation type="list" allowBlank="1" showInputMessage="1" showErrorMessage="1" xr:uid="{78601A2C-8489-4935-B428-4C0D05AC39F2}">
          <x14:formula1>
            <xm:f>Hoja1!$AA$2:$AA$3</xm:f>
          </x14:formula1>
          <xm:sqref>AL6:AL12 AN6:AN12</xm:sqref>
        </x14:dataValidation>
        <x14:dataValidation type="list" allowBlank="1" showInputMessage="1" showErrorMessage="1" xr:uid="{5B34F702-8F54-4FDC-81EE-434077660783}">
          <x14:formula1>
            <xm:f>Hoja1!$AD$2:$AD$22</xm:f>
          </x14:formula1>
          <xm:sqref>AT6:AT12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0D31F-8471-404B-9674-2EF0D933ABA0}">
  <dimension ref="A1:AY12"/>
  <sheetViews>
    <sheetView zoomScale="80" zoomScaleNormal="80" workbookViewId="0">
      <pane ySplit="5" topLeftCell="A6" activePane="bottomLeft" state="frozen"/>
      <selection pane="bottomLeft" activeCell="BB7" sqref="BB7"/>
    </sheetView>
  </sheetViews>
  <sheetFormatPr baseColWidth="10" defaultColWidth="11.42578125" defaultRowHeight="15" x14ac:dyDescent="0.25"/>
  <cols>
    <col min="1" max="1" width="17" customWidth="1"/>
    <col min="2" max="2" width="31.7109375" customWidth="1"/>
    <col min="3" max="3" width="34.140625" style="15" customWidth="1"/>
    <col min="4" max="4" width="40.7109375" customWidth="1"/>
    <col min="5" max="5" width="31.85546875" customWidth="1"/>
    <col min="6" max="6" width="36.28515625" customWidth="1"/>
    <col min="7" max="7" width="40.7109375" customWidth="1"/>
    <col min="8" max="8" width="38.42578125" customWidth="1"/>
    <col min="9" max="9" width="30.42578125" customWidth="1"/>
    <col min="10" max="10" width="37.140625" style="3" customWidth="1"/>
    <col min="11" max="11" width="32.42578125" customWidth="1"/>
    <col min="12" max="12" width="40.7109375" customWidth="1"/>
    <col min="13" max="13" width="48.28515625" customWidth="1"/>
    <col min="14" max="14" width="39.42578125" customWidth="1"/>
    <col min="15" max="15" width="45.7109375" customWidth="1"/>
    <col min="16" max="16" width="36.85546875" customWidth="1"/>
    <col min="17" max="18" width="49.140625" customWidth="1"/>
    <col min="19" max="19" width="37.5703125" customWidth="1"/>
    <col min="20" max="20" width="28.85546875" style="3" customWidth="1"/>
    <col min="21" max="21" width="33.7109375" customWidth="1"/>
    <col min="22" max="22" width="28.7109375" style="36" customWidth="1"/>
    <col min="23" max="23" width="23.140625" style="3" customWidth="1"/>
    <col min="24" max="24" width="32" style="36" customWidth="1"/>
    <col min="25" max="25" width="44.85546875" customWidth="1"/>
    <col min="26" max="26" width="85.5703125" customWidth="1"/>
    <col min="27" max="27" width="34.5703125" style="3" customWidth="1"/>
    <col min="28" max="28" width="39.42578125" style="3" customWidth="1"/>
    <col min="29" max="32" width="34" style="3" customWidth="1"/>
    <col min="33" max="33" width="35.5703125" style="3" customWidth="1"/>
    <col min="34" max="34" width="30.28515625" customWidth="1"/>
    <col min="35" max="35" width="35.28515625" style="44" customWidth="1"/>
    <col min="36" max="36" width="31.85546875" customWidth="1"/>
    <col min="37" max="37" width="19.7109375" style="3" customWidth="1"/>
    <col min="38" max="38" width="27.5703125" customWidth="1"/>
    <col min="39" max="39" width="27" style="3" customWidth="1"/>
    <col min="40" max="40" width="28.42578125" customWidth="1"/>
    <col min="41" max="41" width="27" style="3" customWidth="1"/>
    <col min="42" max="42" width="35.42578125" style="3" customWidth="1"/>
    <col min="43" max="43" width="17.28515625" style="3" customWidth="1"/>
    <col min="44" max="44" width="29.5703125" style="3" customWidth="1"/>
    <col min="45" max="45" width="26.85546875" style="3" customWidth="1"/>
    <col min="46" max="46" width="55" style="21" customWidth="1"/>
    <col min="47" max="47" width="29.5703125" customWidth="1"/>
    <col min="48" max="48" width="33" style="3" customWidth="1"/>
    <col min="49" max="49" width="64.28515625" customWidth="1"/>
    <col min="50" max="50" width="39.140625" customWidth="1"/>
    <col min="51" max="51" width="25" style="2" customWidth="1"/>
  </cols>
  <sheetData>
    <row r="1" spans="1:51" s="1" customFormat="1" ht="28.5" customHeight="1" x14ac:dyDescent="0.25">
      <c r="A1" s="60"/>
      <c r="B1" s="23" t="s">
        <v>55</v>
      </c>
      <c r="C1" s="24"/>
      <c r="D1" s="25"/>
      <c r="E1" s="25"/>
      <c r="F1" s="25"/>
      <c r="G1" s="25"/>
      <c r="H1" s="25"/>
      <c r="I1" s="25"/>
      <c r="J1" s="9"/>
      <c r="K1" s="25"/>
      <c r="L1" s="25"/>
      <c r="M1" s="25"/>
      <c r="N1" s="25"/>
      <c r="O1" s="25"/>
      <c r="P1" s="25"/>
      <c r="Q1" s="25"/>
      <c r="R1" s="25"/>
      <c r="S1" s="25"/>
      <c r="T1" s="9"/>
      <c r="U1" s="25"/>
      <c r="V1" s="37"/>
      <c r="W1" s="9"/>
      <c r="X1" s="33"/>
      <c r="Y1" s="25"/>
      <c r="Z1" s="25"/>
      <c r="AA1" s="25"/>
      <c r="AB1" s="25"/>
      <c r="AC1" s="9"/>
      <c r="AD1" s="9"/>
      <c r="AE1" s="9"/>
      <c r="AF1" s="9"/>
      <c r="AG1" s="9"/>
      <c r="AH1" s="25"/>
      <c r="AI1" s="41"/>
      <c r="AJ1" s="25"/>
      <c r="AK1" s="9"/>
      <c r="AL1" s="25"/>
      <c r="AM1" s="9"/>
      <c r="AN1" s="25"/>
      <c r="AO1" s="9"/>
      <c r="AP1" s="9"/>
      <c r="AQ1" s="9"/>
      <c r="AR1" s="9"/>
      <c r="AS1" s="9"/>
      <c r="AT1" s="51"/>
      <c r="AU1" s="25"/>
      <c r="AV1" s="9"/>
      <c r="AW1" s="25"/>
      <c r="AX1" s="26"/>
      <c r="AY1" s="8" t="s">
        <v>1</v>
      </c>
    </row>
    <row r="2" spans="1:51" s="1" customFormat="1" ht="28.5" customHeight="1" x14ac:dyDescent="0.25">
      <c r="A2" s="60"/>
      <c r="B2" s="27" t="s">
        <v>2</v>
      </c>
      <c r="C2" s="28"/>
      <c r="D2" s="29"/>
      <c r="E2" s="29"/>
      <c r="F2" s="29"/>
      <c r="G2" s="29"/>
      <c r="H2" s="29"/>
      <c r="I2" s="29"/>
      <c r="J2" s="10"/>
      <c r="K2" s="29"/>
      <c r="L2" s="29"/>
      <c r="M2" s="29"/>
      <c r="N2" s="29"/>
      <c r="O2" s="29"/>
      <c r="P2" s="29"/>
      <c r="Q2" s="29"/>
      <c r="R2" s="29"/>
      <c r="S2" s="29"/>
      <c r="T2" s="10"/>
      <c r="U2" s="29"/>
      <c r="V2" s="38"/>
      <c r="W2" s="10"/>
      <c r="X2" s="34"/>
      <c r="Y2" s="29"/>
      <c r="Z2" s="29"/>
      <c r="AA2" s="29"/>
      <c r="AB2" s="29"/>
      <c r="AC2" s="10"/>
      <c r="AD2" s="10"/>
      <c r="AE2" s="10"/>
      <c r="AF2" s="10"/>
      <c r="AG2" s="10"/>
      <c r="AH2" s="29"/>
      <c r="AI2" s="42"/>
      <c r="AJ2" s="29"/>
      <c r="AK2" s="10"/>
      <c r="AL2" s="29"/>
      <c r="AM2" s="10"/>
      <c r="AN2" s="29"/>
      <c r="AO2" s="10"/>
      <c r="AP2" s="10"/>
      <c r="AQ2" s="10"/>
      <c r="AR2" s="10"/>
      <c r="AS2" s="10"/>
      <c r="AT2" s="52"/>
      <c r="AU2" s="29"/>
      <c r="AV2" s="10"/>
      <c r="AW2" s="29"/>
      <c r="AX2" s="30"/>
      <c r="AY2" s="8" t="s">
        <v>56</v>
      </c>
    </row>
    <row r="3" spans="1:51" s="1" customFormat="1" ht="28.5" customHeight="1" x14ac:dyDescent="0.25">
      <c r="A3" s="60"/>
      <c r="B3" s="20"/>
      <c r="C3" s="14"/>
      <c r="D3" s="11"/>
      <c r="E3" s="11"/>
      <c r="F3" s="11"/>
      <c r="G3" s="11"/>
      <c r="H3" s="11"/>
      <c r="I3" s="11"/>
      <c r="J3" s="12"/>
      <c r="K3" s="11"/>
      <c r="L3" s="11"/>
      <c r="M3" s="11"/>
      <c r="N3" s="11"/>
      <c r="O3" s="11"/>
      <c r="P3" s="11"/>
      <c r="Q3" s="11"/>
      <c r="R3" s="11"/>
      <c r="S3" s="11"/>
      <c r="T3" s="12"/>
      <c r="U3" s="11"/>
      <c r="V3" s="35"/>
      <c r="W3" s="12"/>
      <c r="X3" s="35"/>
      <c r="Y3" s="11"/>
      <c r="Z3" s="11"/>
      <c r="AA3" s="12"/>
      <c r="AB3" s="12"/>
      <c r="AC3" s="12"/>
      <c r="AD3" s="12"/>
      <c r="AE3" s="12"/>
      <c r="AF3" s="12"/>
      <c r="AG3" s="12"/>
      <c r="AH3" s="11"/>
      <c r="AI3" s="43"/>
      <c r="AJ3" s="11"/>
      <c r="AK3" s="12"/>
      <c r="AL3" s="11"/>
      <c r="AM3" s="12"/>
      <c r="AN3" s="11"/>
      <c r="AO3" s="12"/>
      <c r="AP3" s="12"/>
      <c r="AQ3" s="12"/>
      <c r="AR3" s="12"/>
      <c r="AS3" s="12"/>
      <c r="AT3" s="53"/>
      <c r="AU3" s="11"/>
      <c r="AV3" s="12"/>
      <c r="AW3" s="11"/>
      <c r="AX3" s="13"/>
      <c r="AY3" s="59" t="s">
        <v>3</v>
      </c>
    </row>
    <row r="5" spans="1:51" s="7" customFormat="1" ht="41.25" customHeight="1" x14ac:dyDescent="0.25">
      <c r="A5" s="54" t="s">
        <v>57</v>
      </c>
      <c r="B5" s="54" t="s">
        <v>5</v>
      </c>
      <c r="C5" s="55" t="s">
        <v>6</v>
      </c>
      <c r="D5" s="54" t="s">
        <v>7</v>
      </c>
      <c r="E5" s="54" t="s">
        <v>8</v>
      </c>
      <c r="F5" s="54" t="s">
        <v>9</v>
      </c>
      <c r="G5" s="54" t="s">
        <v>10</v>
      </c>
      <c r="H5" s="54" t="s">
        <v>11</v>
      </c>
      <c r="I5" s="54" t="s">
        <v>12</v>
      </c>
      <c r="J5" s="54" t="s">
        <v>13</v>
      </c>
      <c r="K5" s="54" t="s">
        <v>14</v>
      </c>
      <c r="L5" s="54" t="s">
        <v>15</v>
      </c>
      <c r="M5" s="54" t="s">
        <v>16</v>
      </c>
      <c r="N5" s="54" t="s">
        <v>17</v>
      </c>
      <c r="O5" s="54" t="s">
        <v>18</v>
      </c>
      <c r="P5" s="54" t="s">
        <v>19</v>
      </c>
      <c r="Q5" s="54" t="s">
        <v>20</v>
      </c>
      <c r="R5" s="54" t="s">
        <v>21</v>
      </c>
      <c r="S5" s="54" t="s">
        <v>22</v>
      </c>
      <c r="T5" s="54" t="s">
        <v>23</v>
      </c>
      <c r="U5" s="54" t="s">
        <v>24</v>
      </c>
      <c r="V5" s="56" t="s">
        <v>25</v>
      </c>
      <c r="W5" s="54" t="s">
        <v>26</v>
      </c>
      <c r="X5" s="56" t="s">
        <v>27</v>
      </c>
      <c r="Y5" s="54" t="s">
        <v>28</v>
      </c>
      <c r="Z5" s="54" t="s">
        <v>29</v>
      </c>
      <c r="AA5" s="54" t="s">
        <v>30</v>
      </c>
      <c r="AB5" s="54" t="s">
        <v>31</v>
      </c>
      <c r="AC5" s="54" t="s">
        <v>32</v>
      </c>
      <c r="AD5" s="54" t="s">
        <v>33</v>
      </c>
      <c r="AE5" s="54" t="s">
        <v>34</v>
      </c>
      <c r="AF5" s="54" t="s">
        <v>35</v>
      </c>
      <c r="AG5" s="54" t="s">
        <v>36</v>
      </c>
      <c r="AH5" s="54" t="s">
        <v>37</v>
      </c>
      <c r="AI5" s="54" t="s">
        <v>38</v>
      </c>
      <c r="AJ5" s="54" t="s">
        <v>39</v>
      </c>
      <c r="AK5" s="54" t="s">
        <v>40</v>
      </c>
      <c r="AL5" s="54" t="s">
        <v>41</v>
      </c>
      <c r="AM5" s="54" t="s">
        <v>42</v>
      </c>
      <c r="AN5" s="54" t="s">
        <v>43</v>
      </c>
      <c r="AO5" s="54" t="s">
        <v>44</v>
      </c>
      <c r="AP5" s="54" t="s">
        <v>45</v>
      </c>
      <c r="AQ5" s="54" t="s">
        <v>46</v>
      </c>
      <c r="AR5" s="54" t="s">
        <v>47</v>
      </c>
      <c r="AS5" s="54" t="s">
        <v>48</v>
      </c>
      <c r="AT5" s="54" t="s">
        <v>49</v>
      </c>
      <c r="AU5" s="54" t="s">
        <v>50</v>
      </c>
      <c r="AV5" s="54" t="s">
        <v>51</v>
      </c>
      <c r="AW5" s="54" t="s">
        <v>52</v>
      </c>
      <c r="AX5" s="54" t="s">
        <v>53</v>
      </c>
      <c r="AY5" s="54" t="s">
        <v>54</v>
      </c>
    </row>
    <row r="6" spans="1:51" s="22" customFormat="1" ht="56.25" customHeight="1" x14ac:dyDescent="0.25">
      <c r="A6" s="31"/>
      <c r="C6" s="57"/>
      <c r="D6" s="31"/>
      <c r="E6" s="31"/>
      <c r="F6" s="31"/>
      <c r="G6" s="31"/>
      <c r="H6" s="31"/>
      <c r="I6" s="31"/>
      <c r="J6" s="46"/>
      <c r="K6" s="31"/>
      <c r="L6" s="31"/>
      <c r="M6" s="31"/>
      <c r="N6" s="31"/>
      <c r="O6" s="31"/>
      <c r="P6" s="31"/>
      <c r="Q6" s="31"/>
      <c r="R6" s="31"/>
      <c r="S6" s="31"/>
      <c r="T6" s="47"/>
      <c r="U6" s="31"/>
      <c r="V6" s="47"/>
      <c r="W6" s="46" t="str">
        <f>IF(Tabla115[[#This Row],[FECHA NOTIFICACIÓN]]="","",IF(Tabla115[[#This Row],[ACCIÓN JUDICIAL]]=Hoja1!E2,"30",IF(Tabla115[[#This Row],[ACCIÓN JUDICIAL]]=Hoja1!E3,"30",IF(Tabla115[[#This Row],[ACCIÓN JUDICIAL]]=Hoja1!E4,"10",IF(Tabla115[[#This Row],[ACCIÓN JUDICIAL]]=Hoja1!E5,"10",IF(Tabla115[[#This Row],[ACCIÓN JUDICIAL]]=Hoja1!E6,"30",IF(Tabla115[[#This Row],[ACCIÓN JUDICIAL]]=Hoja1!E7,"15",IF(Tabla115[[#This Row],[ACCIÓN JUDICIAL]]=Hoja1!E8,"10",IF(Tabla115[[#This Row],[ACCIÓN JUDICIAL]]=Hoja1!E9,"15",IF(Tabla115[[#This Row],[ACCIÓN JUDICIAL]]=Hoja1!E10,"10",IF(Tabla115[[#This Row],[ACCIÓN JUDICIAL]]=Hoja1!E11,"3",IF(Tabla115[[#This Row],[ACCIÓN JUDICIAL]]=Hoja1!E12,"10",IF(Tabla115[[#This Row],[ACCIÓN JUDICIAL]]=Hoja1!E13,"10",IF(Tabla115[[#This Row],[ACCIÓN JUDICIAL]]=Hoja1!E14,"30",IF(Tabla115[[#This Row],[ACCIÓN JUDICIAL]]=Hoja1!E15,"30")))))))))))))))</f>
        <v/>
      </c>
      <c r="X6" s="47" t="str">
        <f>IF(Tabla115[[#This Row],[TÉRMINO (Días)]]=0,"",IF(Tabla115[[#This Row],[TÉRMINO (Días)]]="","",IF(Tabla115[[#This Row],[TÉRMINO (Días)]]="","",WORKDAY(Tabla115[[#This Row],[FECHA NOTIFICACIÓN]],Tabla115[[#This Row],[TÉRMINO (Días)]],Días_festivos[Días festivos]))))</f>
        <v/>
      </c>
      <c r="Y6" s="31"/>
      <c r="Z6" s="31"/>
      <c r="AA6" s="50"/>
      <c r="AB6" s="48"/>
      <c r="AC6" s="46"/>
      <c r="AD6" s="46"/>
      <c r="AE6" s="46"/>
      <c r="AF6" s="46"/>
      <c r="AG6" s="46"/>
      <c r="AH6" s="31"/>
      <c r="AI6" s="49"/>
      <c r="AJ6" s="49"/>
      <c r="AK6" s="46"/>
      <c r="AL6" s="31"/>
      <c r="AM6" s="47"/>
      <c r="AN6" s="31"/>
      <c r="AO6" s="47"/>
      <c r="AP6" s="47"/>
      <c r="AQ6" s="46"/>
      <c r="AR6" s="47"/>
      <c r="AS6" s="46"/>
      <c r="AT6" s="31"/>
      <c r="AU6" s="50"/>
      <c r="AV6" s="46"/>
      <c r="AW6" s="31"/>
      <c r="AX6" s="31"/>
      <c r="AY6" s="31"/>
    </row>
    <row r="7" spans="1:51" ht="56.25" customHeight="1" x14ac:dyDescent="0.25">
      <c r="A7" s="31"/>
      <c r="B7" s="31"/>
      <c r="C7" s="45"/>
      <c r="D7" s="31"/>
      <c r="E7" s="31"/>
      <c r="F7" s="31"/>
      <c r="G7" s="31"/>
      <c r="H7" s="31"/>
      <c r="I7" s="31"/>
      <c r="J7" s="46"/>
      <c r="K7" s="31"/>
      <c r="L7" s="31"/>
      <c r="M7" s="31"/>
      <c r="N7" s="31"/>
      <c r="O7" s="31"/>
      <c r="P7" s="31"/>
      <c r="Q7" s="31"/>
      <c r="R7" s="31"/>
      <c r="S7" s="31"/>
      <c r="T7" s="47"/>
      <c r="U7" s="31"/>
      <c r="V7" s="47"/>
      <c r="W7" s="46" t="str">
        <f>IF(Tabla115[[#This Row],[FECHA NOTIFICACIÓN]]="","",IF(Tabla115[[#This Row],[ACCIÓN JUDICIAL]]=Hoja1!E3,"30",IF(Tabla115[[#This Row],[ACCIÓN JUDICIAL]]=Hoja1!E4,"30",IF(Tabla115[[#This Row],[ACCIÓN JUDICIAL]]=Hoja1!E5,"10",IF(Tabla115[[#This Row],[ACCIÓN JUDICIAL]]=Hoja1!E6,"10",IF(Tabla115[[#This Row],[ACCIÓN JUDICIAL]]=Hoja1!E7,"30",IF(Tabla115[[#This Row],[ACCIÓN JUDICIAL]]=Hoja1!E8,"15",IF(Tabla115[[#This Row],[ACCIÓN JUDICIAL]]=Hoja1!E9,"10",IF(Tabla115[[#This Row],[ACCIÓN JUDICIAL]]=Hoja1!E10,"15",IF(Tabla115[[#This Row],[ACCIÓN JUDICIAL]]=Hoja1!E11,"10",IF(Tabla115[[#This Row],[ACCIÓN JUDICIAL]]=Hoja1!E12,"3",IF(Tabla115[[#This Row],[ACCIÓN JUDICIAL]]=Hoja1!E13,"10",IF(Tabla115[[#This Row],[ACCIÓN JUDICIAL]]=Hoja1!E14,"10",IF(Tabla115[[#This Row],[ACCIÓN JUDICIAL]]=Hoja1!E15,"30",IF(Tabla115[[#This Row],[ACCIÓN JUDICIAL]]=Hoja1!E16,"30")))))))))))))))</f>
        <v/>
      </c>
      <c r="X7" s="47" t="str">
        <f>IF(Tabla115[[#This Row],[TÉRMINO (Días)]]=0,"",IF(Tabla115[[#This Row],[TÉRMINO (Días)]]="","",IF(Tabla115[[#This Row],[TÉRMINO (Días)]]="","",WORKDAY(Tabla115[[#This Row],[FECHA NOTIFICACIÓN]],Tabla115[[#This Row],[TÉRMINO (Días)]],Días_festivos[Días festivos]))))</f>
        <v/>
      </c>
      <c r="Y7" s="31"/>
      <c r="Z7" s="31"/>
      <c r="AA7" s="58"/>
      <c r="AB7" s="48"/>
      <c r="AC7" s="46"/>
      <c r="AD7" s="46"/>
      <c r="AE7" s="46"/>
      <c r="AF7" s="46"/>
      <c r="AG7" s="46"/>
      <c r="AH7" s="31"/>
      <c r="AI7" s="49"/>
      <c r="AJ7" s="49"/>
      <c r="AK7" s="46"/>
      <c r="AL7" s="31"/>
      <c r="AM7" s="47"/>
      <c r="AN7" s="31"/>
      <c r="AO7" s="47"/>
      <c r="AP7" s="47"/>
      <c r="AQ7" s="46"/>
      <c r="AR7" s="47"/>
      <c r="AS7" s="46"/>
      <c r="AT7" s="31"/>
      <c r="AU7" s="50"/>
      <c r="AV7" s="46"/>
      <c r="AW7" s="31"/>
      <c r="AX7" s="31"/>
      <c r="AY7" s="31"/>
    </row>
    <row r="8" spans="1:51" ht="56.25" customHeight="1" x14ac:dyDescent="0.25">
      <c r="A8" s="31"/>
      <c r="B8" s="31"/>
      <c r="C8" s="45"/>
      <c r="D8" s="31"/>
      <c r="E8" s="31"/>
      <c r="F8" s="31"/>
      <c r="G8" s="31"/>
      <c r="H8" s="31"/>
      <c r="I8" s="31"/>
      <c r="J8" s="46"/>
      <c r="K8" s="31"/>
      <c r="L8" s="31"/>
      <c r="M8" s="31"/>
      <c r="N8" s="31"/>
      <c r="O8" s="31"/>
      <c r="P8" s="31"/>
      <c r="Q8" s="31"/>
      <c r="R8" s="31"/>
      <c r="S8" s="31"/>
      <c r="T8" s="47"/>
      <c r="U8" s="31"/>
      <c r="V8" s="47"/>
      <c r="W8" s="46" t="str">
        <f>IF(Tabla115[[#This Row],[FECHA NOTIFICACIÓN]]="","",IF(Tabla115[[#This Row],[ACCIÓN JUDICIAL]]=Hoja1!E4,"30",IF(Tabla115[[#This Row],[ACCIÓN JUDICIAL]]=Hoja1!E5,"30",IF(Tabla115[[#This Row],[ACCIÓN JUDICIAL]]=Hoja1!E6,"10",IF(Tabla115[[#This Row],[ACCIÓN JUDICIAL]]=Hoja1!E7,"10",IF(Tabla115[[#This Row],[ACCIÓN JUDICIAL]]=Hoja1!E8,"30",IF(Tabla115[[#This Row],[ACCIÓN JUDICIAL]]=Hoja1!E9,"15",IF(Tabla115[[#This Row],[ACCIÓN JUDICIAL]]=Hoja1!E10,"10",IF(Tabla115[[#This Row],[ACCIÓN JUDICIAL]]=Hoja1!E11,"15",IF(Tabla115[[#This Row],[ACCIÓN JUDICIAL]]=Hoja1!E12,"10",IF(Tabla115[[#This Row],[ACCIÓN JUDICIAL]]=Hoja1!E13,"3",IF(Tabla115[[#This Row],[ACCIÓN JUDICIAL]]=Hoja1!E14,"10",IF(Tabla115[[#This Row],[ACCIÓN JUDICIAL]]=Hoja1!E15,"10",IF(Tabla115[[#This Row],[ACCIÓN JUDICIAL]]=Hoja1!E16,"30",IF(Tabla115[[#This Row],[ACCIÓN JUDICIAL]]=Hoja1!E17,"30")))))))))))))))</f>
        <v/>
      </c>
      <c r="X8" s="47" t="str">
        <f>IF(Tabla115[[#This Row],[TÉRMINO (Días)]]=0,"",IF(Tabla115[[#This Row],[TÉRMINO (Días)]]="","",IF(Tabla115[[#This Row],[TÉRMINO (Días)]]="","",WORKDAY(Tabla115[[#This Row],[FECHA NOTIFICACIÓN]],Tabla115[[#This Row],[TÉRMINO (Días)]],Días_festivos[Días festivos]))))</f>
        <v/>
      </c>
      <c r="Y8" s="31"/>
      <c r="Z8" s="31"/>
      <c r="AA8" s="58"/>
      <c r="AB8" s="48"/>
      <c r="AC8" s="46"/>
      <c r="AD8" s="46"/>
      <c r="AE8" s="46"/>
      <c r="AF8" s="46"/>
      <c r="AG8" s="46"/>
      <c r="AH8" s="31"/>
      <c r="AI8" s="49"/>
      <c r="AJ8" s="49"/>
      <c r="AK8" s="46"/>
      <c r="AL8" s="31"/>
      <c r="AM8" s="47"/>
      <c r="AN8" s="31"/>
      <c r="AO8" s="47"/>
      <c r="AP8" s="47"/>
      <c r="AQ8" s="46"/>
      <c r="AR8" s="47"/>
      <c r="AS8" s="46"/>
      <c r="AT8" s="31"/>
      <c r="AU8" s="50"/>
      <c r="AV8" s="46"/>
      <c r="AW8" s="31"/>
      <c r="AX8" s="31"/>
      <c r="AY8" s="31"/>
    </row>
    <row r="9" spans="1:51" ht="56.25" customHeight="1" x14ac:dyDescent="0.25">
      <c r="A9" s="31"/>
      <c r="B9" s="31"/>
      <c r="C9" s="45"/>
      <c r="D9" s="31"/>
      <c r="E9" s="31"/>
      <c r="F9" s="31"/>
      <c r="G9" s="31"/>
      <c r="H9" s="31"/>
      <c r="I9" s="31"/>
      <c r="J9" s="46"/>
      <c r="K9" s="31"/>
      <c r="L9" s="31"/>
      <c r="M9" s="31"/>
      <c r="N9" s="31"/>
      <c r="O9" s="31"/>
      <c r="P9" s="31"/>
      <c r="Q9" s="31"/>
      <c r="R9" s="31"/>
      <c r="S9" s="31"/>
      <c r="T9" s="47"/>
      <c r="U9" s="31"/>
      <c r="V9" s="47"/>
      <c r="W9" s="46" t="str">
        <f>IF(Tabla115[[#This Row],[FECHA NOTIFICACIÓN]]="","",IF(Tabla115[[#This Row],[ACCIÓN JUDICIAL]]=Hoja1!E5,"30",IF(Tabla115[[#This Row],[ACCIÓN JUDICIAL]]=Hoja1!E6,"30",IF(Tabla115[[#This Row],[ACCIÓN JUDICIAL]]=Hoja1!E7,"10",IF(Tabla115[[#This Row],[ACCIÓN JUDICIAL]]=Hoja1!E8,"10",IF(Tabla115[[#This Row],[ACCIÓN JUDICIAL]]=Hoja1!E9,"30",IF(Tabla115[[#This Row],[ACCIÓN JUDICIAL]]=Hoja1!E10,"15",IF(Tabla115[[#This Row],[ACCIÓN JUDICIAL]]=Hoja1!E11,"10",IF(Tabla115[[#This Row],[ACCIÓN JUDICIAL]]=Hoja1!E12,"15",IF(Tabla115[[#This Row],[ACCIÓN JUDICIAL]]=Hoja1!E13,"10",IF(Tabla115[[#This Row],[ACCIÓN JUDICIAL]]=Hoja1!E14,"3",IF(Tabla115[[#This Row],[ACCIÓN JUDICIAL]]=Hoja1!E15,"10",IF(Tabla115[[#This Row],[ACCIÓN JUDICIAL]]=Hoja1!E16,"10",IF(Tabla115[[#This Row],[ACCIÓN JUDICIAL]]=Hoja1!E17,"30",IF(Tabla115[[#This Row],[ACCIÓN JUDICIAL]]=Hoja1!E18,"30")))))))))))))))</f>
        <v/>
      </c>
      <c r="X9" s="47" t="str">
        <f>IF(Tabla115[[#This Row],[TÉRMINO (Días)]]=0,"",IF(Tabla115[[#This Row],[TÉRMINO (Días)]]="","",IF(Tabla115[[#This Row],[TÉRMINO (Días)]]="","",WORKDAY(Tabla115[[#This Row],[FECHA NOTIFICACIÓN]],Tabla115[[#This Row],[TÉRMINO (Días)]],Días_festivos[Días festivos]))))</f>
        <v/>
      </c>
      <c r="Y9" s="31"/>
      <c r="Z9" s="31"/>
      <c r="AA9" s="58"/>
      <c r="AB9" s="48"/>
      <c r="AC9" s="46"/>
      <c r="AD9" s="46"/>
      <c r="AE9" s="46"/>
      <c r="AF9" s="46"/>
      <c r="AG9" s="46"/>
      <c r="AH9" s="31"/>
      <c r="AI9" s="49"/>
      <c r="AJ9" s="49"/>
      <c r="AK9" s="46"/>
      <c r="AL9" s="31"/>
      <c r="AM9" s="47"/>
      <c r="AN9" s="31"/>
      <c r="AO9" s="47"/>
      <c r="AP9" s="47"/>
      <c r="AQ9" s="46"/>
      <c r="AR9" s="47"/>
      <c r="AS9" s="46"/>
      <c r="AT9" s="31"/>
      <c r="AU9" s="50"/>
      <c r="AV9" s="46"/>
      <c r="AW9" s="31"/>
      <c r="AX9" s="31"/>
      <c r="AY9" s="31"/>
    </row>
    <row r="10" spans="1:51" ht="56.25" customHeight="1" x14ac:dyDescent="0.25">
      <c r="A10" s="31"/>
      <c r="B10" s="31"/>
      <c r="C10" s="45"/>
      <c r="D10" s="31"/>
      <c r="E10" s="31"/>
      <c r="F10" s="31"/>
      <c r="G10" s="31"/>
      <c r="H10" s="31"/>
      <c r="I10" s="31"/>
      <c r="J10" s="46"/>
      <c r="K10" s="31"/>
      <c r="L10" s="31"/>
      <c r="M10" s="31"/>
      <c r="N10" s="31"/>
      <c r="O10" s="31"/>
      <c r="P10" s="31"/>
      <c r="Q10" s="31"/>
      <c r="R10" s="31"/>
      <c r="S10" s="31"/>
      <c r="T10" s="47"/>
      <c r="U10" s="31"/>
      <c r="V10" s="47"/>
      <c r="W10" s="46" t="str">
        <f>IF(Tabla115[[#This Row],[FECHA NOTIFICACIÓN]]="","",IF(Tabla115[[#This Row],[ACCIÓN JUDICIAL]]=Hoja1!E6,"30",IF(Tabla115[[#This Row],[ACCIÓN JUDICIAL]]=Hoja1!E7,"30",IF(Tabla115[[#This Row],[ACCIÓN JUDICIAL]]=Hoja1!E8,"10",IF(Tabla115[[#This Row],[ACCIÓN JUDICIAL]]=Hoja1!E9,"10",IF(Tabla115[[#This Row],[ACCIÓN JUDICIAL]]=Hoja1!E10,"30",IF(Tabla115[[#This Row],[ACCIÓN JUDICIAL]]=Hoja1!E11,"15",IF(Tabla115[[#This Row],[ACCIÓN JUDICIAL]]=Hoja1!E12,"10",IF(Tabla115[[#This Row],[ACCIÓN JUDICIAL]]=Hoja1!E13,"15",IF(Tabla115[[#This Row],[ACCIÓN JUDICIAL]]=Hoja1!E14,"10",IF(Tabla115[[#This Row],[ACCIÓN JUDICIAL]]=Hoja1!E15,"3",IF(Tabla115[[#This Row],[ACCIÓN JUDICIAL]]=Hoja1!E16,"10",IF(Tabla115[[#This Row],[ACCIÓN JUDICIAL]]=Hoja1!E17,"10",IF(Tabla115[[#This Row],[ACCIÓN JUDICIAL]]=Hoja1!E18,"30",IF(Tabla115[[#This Row],[ACCIÓN JUDICIAL]]=Hoja1!E19,"30")))))))))))))))</f>
        <v/>
      </c>
      <c r="X10" s="47" t="str">
        <f>IF(Tabla115[[#This Row],[TÉRMINO (Días)]]=0,"",IF(Tabla115[[#This Row],[TÉRMINO (Días)]]="","",IF(Tabla115[[#This Row],[TÉRMINO (Días)]]="","",WORKDAY(Tabla115[[#This Row],[FECHA NOTIFICACIÓN]],Tabla115[[#This Row],[TÉRMINO (Días)]],Días_festivos[Días festivos]))))</f>
        <v/>
      </c>
      <c r="Y10" s="31"/>
      <c r="Z10" s="31"/>
      <c r="AA10" s="58"/>
      <c r="AB10" s="48"/>
      <c r="AC10" s="46"/>
      <c r="AD10" s="46"/>
      <c r="AE10" s="46"/>
      <c r="AF10" s="46"/>
      <c r="AG10" s="46"/>
      <c r="AH10" s="31"/>
      <c r="AI10" s="49"/>
      <c r="AJ10" s="49"/>
      <c r="AK10" s="46"/>
      <c r="AL10" s="31"/>
      <c r="AM10" s="47"/>
      <c r="AN10" s="31"/>
      <c r="AO10" s="47"/>
      <c r="AP10" s="47"/>
      <c r="AQ10" s="46"/>
      <c r="AR10" s="47"/>
      <c r="AS10" s="46"/>
      <c r="AT10" s="31"/>
      <c r="AU10" s="50"/>
      <c r="AV10" s="46"/>
      <c r="AW10" s="31"/>
      <c r="AX10" s="31"/>
      <c r="AY10" s="31"/>
    </row>
    <row r="11" spans="1:51" ht="56.25" customHeight="1" x14ac:dyDescent="0.25">
      <c r="A11" s="31"/>
      <c r="B11" s="31"/>
      <c r="C11" s="45"/>
      <c r="D11" s="31"/>
      <c r="E11" s="31"/>
      <c r="F11" s="31"/>
      <c r="G11" s="31"/>
      <c r="H11" s="31"/>
      <c r="I11" s="31"/>
      <c r="J11" s="46"/>
      <c r="K11" s="31"/>
      <c r="L11" s="31"/>
      <c r="M11" s="31"/>
      <c r="N11" s="31"/>
      <c r="O11" s="31"/>
      <c r="P11" s="31"/>
      <c r="Q11" s="31"/>
      <c r="R11" s="31"/>
      <c r="S11" s="31"/>
      <c r="T11" s="47"/>
      <c r="U11" s="31"/>
      <c r="V11" s="47"/>
      <c r="W11" s="46" t="str">
        <f>IF(Tabla115[[#This Row],[FECHA NOTIFICACIÓN]]="","",IF(Tabla115[[#This Row],[ACCIÓN JUDICIAL]]=Hoja1!E7,"30",IF(Tabla115[[#This Row],[ACCIÓN JUDICIAL]]=Hoja1!E8,"30",IF(Tabla115[[#This Row],[ACCIÓN JUDICIAL]]=Hoja1!E9,"10",IF(Tabla115[[#This Row],[ACCIÓN JUDICIAL]]=Hoja1!E10,"10",IF(Tabla115[[#This Row],[ACCIÓN JUDICIAL]]=Hoja1!E11,"30",IF(Tabla115[[#This Row],[ACCIÓN JUDICIAL]]=Hoja1!E12,"15",IF(Tabla115[[#This Row],[ACCIÓN JUDICIAL]]=Hoja1!E13,"10",IF(Tabla115[[#This Row],[ACCIÓN JUDICIAL]]=Hoja1!E14,"15",IF(Tabla115[[#This Row],[ACCIÓN JUDICIAL]]=Hoja1!E15,"10",IF(Tabla115[[#This Row],[ACCIÓN JUDICIAL]]=Hoja1!E16,"3",IF(Tabla115[[#This Row],[ACCIÓN JUDICIAL]]=Hoja1!E17,"10",IF(Tabla115[[#This Row],[ACCIÓN JUDICIAL]]=Hoja1!E18,"10",IF(Tabla115[[#This Row],[ACCIÓN JUDICIAL]]=Hoja1!E19,"30",IF(Tabla115[[#This Row],[ACCIÓN JUDICIAL]]=Hoja1!E20,"30")))))))))))))))</f>
        <v/>
      </c>
      <c r="X11" s="47" t="str">
        <f>IF(Tabla115[[#This Row],[TÉRMINO (Días)]]=0,"",IF(Tabla115[[#This Row],[TÉRMINO (Días)]]="","",IF(Tabla115[[#This Row],[TÉRMINO (Días)]]="","",WORKDAY(Tabla115[[#This Row],[FECHA NOTIFICACIÓN]],Tabla115[[#This Row],[TÉRMINO (Días)]],Días_festivos[Días festivos]))))</f>
        <v/>
      </c>
      <c r="Y11" s="31"/>
      <c r="Z11" s="31"/>
      <c r="AA11" s="58"/>
      <c r="AB11" s="48"/>
      <c r="AC11" s="46"/>
      <c r="AD11" s="46"/>
      <c r="AE11" s="46"/>
      <c r="AF11" s="46"/>
      <c r="AG11" s="46"/>
      <c r="AH11" s="31"/>
      <c r="AI11" s="49"/>
      <c r="AJ11" s="49"/>
      <c r="AK11" s="46"/>
      <c r="AL11" s="31"/>
      <c r="AM11" s="47"/>
      <c r="AN11" s="31"/>
      <c r="AO11" s="47"/>
      <c r="AP11" s="47"/>
      <c r="AQ11" s="46"/>
      <c r="AR11" s="47"/>
      <c r="AS11" s="46"/>
      <c r="AT11" s="31"/>
      <c r="AU11" s="50"/>
      <c r="AV11" s="46"/>
      <c r="AW11" s="31"/>
      <c r="AX11" s="31"/>
      <c r="AY11" s="31"/>
    </row>
    <row r="12" spans="1:51" ht="56.25" customHeight="1" x14ac:dyDescent="0.25">
      <c r="A12" s="31"/>
      <c r="B12" s="31"/>
      <c r="C12" s="45"/>
      <c r="D12" s="31"/>
      <c r="E12" s="31"/>
      <c r="F12" s="31"/>
      <c r="G12" s="31"/>
      <c r="H12" s="31"/>
      <c r="I12" s="31"/>
      <c r="J12" s="46"/>
      <c r="K12" s="31"/>
      <c r="L12" s="31"/>
      <c r="M12" s="31"/>
      <c r="N12" s="31"/>
      <c r="O12" s="31"/>
      <c r="P12" s="31"/>
      <c r="Q12" s="31"/>
      <c r="R12" s="31"/>
      <c r="S12" s="31"/>
      <c r="T12" s="47"/>
      <c r="U12" s="31"/>
      <c r="V12" s="47"/>
      <c r="W12" s="46" t="str">
        <f>IF(Tabla115[[#This Row],[FECHA NOTIFICACIÓN]]="","",IF(Tabla115[[#This Row],[ACCIÓN JUDICIAL]]=Hoja1!E8,"30",IF(Tabla115[[#This Row],[ACCIÓN JUDICIAL]]=Hoja1!E9,"30",IF(Tabla115[[#This Row],[ACCIÓN JUDICIAL]]=Hoja1!E10,"10",IF(Tabla115[[#This Row],[ACCIÓN JUDICIAL]]=Hoja1!E11,"10",IF(Tabla115[[#This Row],[ACCIÓN JUDICIAL]]=Hoja1!E12,"30",IF(Tabla115[[#This Row],[ACCIÓN JUDICIAL]]=Hoja1!E13,"15",IF(Tabla115[[#This Row],[ACCIÓN JUDICIAL]]=Hoja1!E14,"10",IF(Tabla115[[#This Row],[ACCIÓN JUDICIAL]]=Hoja1!E15,"15",IF(Tabla115[[#This Row],[ACCIÓN JUDICIAL]]=Hoja1!E16,"10",IF(Tabla115[[#This Row],[ACCIÓN JUDICIAL]]=Hoja1!E17,"3",IF(Tabla115[[#This Row],[ACCIÓN JUDICIAL]]=Hoja1!E18,"10",IF(Tabla115[[#This Row],[ACCIÓN JUDICIAL]]=Hoja1!E19,"10",IF(Tabla115[[#This Row],[ACCIÓN JUDICIAL]]=Hoja1!E20,"30",IF(Tabla115[[#This Row],[ACCIÓN JUDICIAL]]=Hoja1!E21,"30")))))))))))))))</f>
        <v/>
      </c>
      <c r="X12" s="47" t="str">
        <f>IF(Tabla115[[#This Row],[TÉRMINO (Días)]]=0,"",IF(Tabla115[[#This Row],[TÉRMINO (Días)]]="","",IF(Tabla115[[#This Row],[TÉRMINO (Días)]]="","",WORKDAY(Tabla115[[#This Row],[FECHA NOTIFICACIÓN]],Tabla115[[#This Row],[TÉRMINO (Días)]],Días_festivos[Días festivos]))))</f>
        <v/>
      </c>
      <c r="Y12" s="31"/>
      <c r="Z12" s="31"/>
      <c r="AA12" s="58"/>
      <c r="AB12" s="48"/>
      <c r="AC12" s="46"/>
      <c r="AD12" s="46"/>
      <c r="AE12" s="46"/>
      <c r="AF12" s="46"/>
      <c r="AG12" s="46"/>
      <c r="AH12" s="31"/>
      <c r="AI12" s="49"/>
      <c r="AJ12" s="49"/>
      <c r="AK12" s="46"/>
      <c r="AL12" s="31"/>
      <c r="AM12" s="47"/>
      <c r="AN12" s="31"/>
      <c r="AO12" s="47"/>
      <c r="AP12" s="47"/>
      <c r="AQ12" s="46"/>
      <c r="AR12" s="47"/>
      <c r="AS12" s="46"/>
      <c r="AT12" s="31"/>
      <c r="AU12" s="50"/>
      <c r="AV12" s="46"/>
      <c r="AW12" s="31"/>
      <c r="AX12" s="31"/>
      <c r="AY12" s="31"/>
    </row>
  </sheetData>
  <mergeCells count="1">
    <mergeCell ref="A1:A3"/>
  </mergeCells>
  <conditionalFormatting sqref="W6:W12">
    <cfRule type="expression" dxfId="0" priority="1">
      <formula>$W$6="#N/D"</formula>
    </cfRule>
  </conditionalFormatting>
  <dataValidations count="2">
    <dataValidation type="list" allowBlank="1" showInputMessage="1" showErrorMessage="1" sqref="AV6:AV12" xr:uid="{0FF5673C-896F-421E-BBF6-BAFEC81AD956}">
      <formula1>"PARCIAL,TOTAL"</formula1>
    </dataValidation>
    <dataValidation type="list" allowBlank="1" showInputMessage="1" showErrorMessage="1" sqref="AQ6:AQ12" xr:uid="{3B31CC2C-4A94-4496-A2AA-EF126CA0F0FD}">
      <formula1>"C,D,F"</formula1>
    </dataValidation>
  </dataValidations>
  <pageMargins left="0.7" right="0.7" top="0.75" bottom="0.75" header="0.3" footer="0.3"/>
  <pageSetup paperSize="14" orientation="portrait" r:id="rId1"/>
  <drawing r:id="rId2"/>
  <tableParts count="1">
    <tablePart r:id="rId3"/>
  </tableParts>
  <extLst>
    <ext xmlns:x14="http://schemas.microsoft.com/office/spreadsheetml/2009/9/main" uri="{CCE6A557-97BC-4b89-ADB6-D9C93CAAB3DF}">
      <x14:dataValidations xmlns:xm="http://schemas.microsoft.com/office/excel/2006/main" count="9">
        <x14:dataValidation type="list" allowBlank="1" showInputMessage="1" showErrorMessage="1" xr:uid="{AC406810-0325-43D9-B53F-BEC814B3B708}">
          <x14:formula1>
            <xm:f>Hoja1!$AD$2:$AD$22</xm:f>
          </x14:formula1>
          <xm:sqref>AT6:AT12</xm:sqref>
        </x14:dataValidation>
        <x14:dataValidation type="list" allowBlank="1" showInputMessage="1" showErrorMessage="1" xr:uid="{AFD44809-B678-46F6-9F14-1E0CDE032DE0}">
          <x14:formula1>
            <xm:f>Hoja1!$AA$2:$AA$3</xm:f>
          </x14:formula1>
          <xm:sqref>AL6:AL12 AN6:AN12</xm:sqref>
        </x14:dataValidation>
        <x14:dataValidation type="list" allowBlank="1" showInputMessage="1" showErrorMessage="1" xr:uid="{FDE3A848-24FD-4FEA-9118-3636E6F8264B}">
          <x14:formula1>
            <xm:f>Hoja1!$X$2:$X$3</xm:f>
          </x14:formula1>
          <xm:sqref>AH6:AH12</xm:sqref>
        </x14:dataValidation>
        <x14:dataValidation type="list" allowBlank="1" showInputMessage="1" showErrorMessage="1" xr:uid="{D0669E7D-B617-4729-B0D9-DCA8DBEB5FC0}">
          <x14:formula1>
            <xm:f>Hoja1!$U$2:$U$41</xm:f>
          </x14:formula1>
          <xm:sqref>Y6:Y12</xm:sqref>
        </x14:dataValidation>
        <x14:dataValidation type="list" allowBlank="1" showInputMessage="1" showErrorMessage="1" xr:uid="{926A6775-EDDF-4FA6-A4B1-532DF6457598}">
          <x14:formula1>
            <xm:f>Hoja1!$R$2:$R$5</xm:f>
          </x14:formula1>
          <xm:sqref>S6:S12</xm:sqref>
        </x14:dataValidation>
        <x14:dataValidation type="list" allowBlank="1" showInputMessage="1" showErrorMessage="1" xr:uid="{4AA2FF3C-02FA-4E20-AC5D-676A2551A3AA}">
          <x14:formula1>
            <xm:f>Hoja1!$O$2:$O$48</xm:f>
          </x14:formula1>
          <xm:sqref>P6:P12</xm:sqref>
        </x14:dataValidation>
        <x14:dataValidation type="list" allowBlank="1" showInputMessage="1" showErrorMessage="1" xr:uid="{B704AAE0-AAFA-4C0F-A267-C971C65587CC}">
          <x14:formula1>
            <xm:f>Hoja1!$L$2:$L$35</xm:f>
          </x14:formula1>
          <xm:sqref>O6:O12</xm:sqref>
        </x14:dataValidation>
        <x14:dataValidation type="list" allowBlank="1" showInputMessage="1" showErrorMessage="1" xr:uid="{B68E8911-18A7-4A33-BCBD-9F698BECCD93}">
          <x14:formula1>
            <xm:f>Hoja1!$I$2:$I$5</xm:f>
          </x14:formula1>
          <xm:sqref>M6:M12</xm:sqref>
        </x14:dataValidation>
        <x14:dataValidation type="list" allowBlank="1" showInputMessage="1" showErrorMessage="1" xr:uid="{10FD14EC-8B4B-4948-AAC9-92C3A20497B8}">
          <x14:formula1>
            <xm:f>Hoja1!$E$2:$E$15</xm:f>
          </x14:formula1>
          <xm:sqref>B6:B12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BE968-D75C-45CB-9FC9-924CB4785114}">
  <dimension ref="A1:B54"/>
  <sheetViews>
    <sheetView workbookViewId="0">
      <pane ySplit="2" topLeftCell="A3" activePane="bottomLeft" state="frozen"/>
      <selection pane="bottomLeft" activeCell="A3" sqref="A3"/>
    </sheetView>
  </sheetViews>
  <sheetFormatPr baseColWidth="10" defaultColWidth="11.42578125" defaultRowHeight="15" x14ac:dyDescent="0.25"/>
  <cols>
    <col min="1" max="1" width="53" bestFit="1" customWidth="1"/>
    <col min="2" max="2" width="213" customWidth="1"/>
  </cols>
  <sheetData>
    <row r="1" spans="1:2" ht="57.75" customHeight="1" x14ac:dyDescent="0.25">
      <c r="B1" s="17" t="s">
        <v>58</v>
      </c>
    </row>
    <row r="2" spans="1:2" ht="20.25" customHeight="1" x14ac:dyDescent="0.25">
      <c r="A2" s="4" t="s">
        <v>59</v>
      </c>
      <c r="B2" s="4" t="s">
        <v>60</v>
      </c>
    </row>
    <row r="3" spans="1:2" ht="32.25" customHeight="1" x14ac:dyDescent="0.25">
      <c r="A3" s="6" t="s">
        <v>61</v>
      </c>
      <c r="B3" s="5" t="s">
        <v>62</v>
      </c>
    </row>
    <row r="4" spans="1:2" ht="32.25" customHeight="1" x14ac:dyDescent="0.25">
      <c r="A4" s="6" t="s">
        <v>63</v>
      </c>
      <c r="B4" s="5" t="s">
        <v>64</v>
      </c>
    </row>
    <row r="5" spans="1:2" ht="32.25" customHeight="1" x14ac:dyDescent="0.25">
      <c r="A5" s="6" t="s">
        <v>65</v>
      </c>
      <c r="B5" s="5" t="s">
        <v>66</v>
      </c>
    </row>
    <row r="6" spans="1:2" ht="32.25" customHeight="1" x14ac:dyDescent="0.25">
      <c r="A6" s="6" t="s">
        <v>67</v>
      </c>
      <c r="B6" s="5" t="s">
        <v>68</v>
      </c>
    </row>
    <row r="7" spans="1:2" ht="32.25" customHeight="1" x14ac:dyDescent="0.25">
      <c r="A7" s="6" t="s">
        <v>69</v>
      </c>
      <c r="B7" s="5" t="s">
        <v>70</v>
      </c>
    </row>
    <row r="8" spans="1:2" ht="32.25" customHeight="1" x14ac:dyDescent="0.25">
      <c r="A8" s="6" t="s">
        <v>71</v>
      </c>
      <c r="B8" s="5" t="s">
        <v>72</v>
      </c>
    </row>
    <row r="9" spans="1:2" ht="32.25" customHeight="1" x14ac:dyDescent="0.25">
      <c r="A9" s="6" t="s">
        <v>73</v>
      </c>
      <c r="B9" s="5" t="s">
        <v>74</v>
      </c>
    </row>
    <row r="10" spans="1:2" ht="32.25" customHeight="1" x14ac:dyDescent="0.25">
      <c r="A10" s="6" t="s">
        <v>75</v>
      </c>
      <c r="B10" s="5" t="s">
        <v>76</v>
      </c>
    </row>
    <row r="11" spans="1:2" ht="32.25" customHeight="1" x14ac:dyDescent="0.25">
      <c r="A11" s="6" t="s">
        <v>11</v>
      </c>
      <c r="B11" s="5" t="s">
        <v>77</v>
      </c>
    </row>
    <row r="12" spans="1:2" ht="32.25" customHeight="1" x14ac:dyDescent="0.25">
      <c r="A12" s="6" t="s">
        <v>78</v>
      </c>
      <c r="B12" s="5" t="s">
        <v>79</v>
      </c>
    </row>
    <row r="13" spans="1:2" ht="32.25" customHeight="1" x14ac:dyDescent="0.25">
      <c r="A13" s="6" t="s">
        <v>80</v>
      </c>
      <c r="B13" s="5" t="s">
        <v>81</v>
      </c>
    </row>
    <row r="14" spans="1:2" ht="32.25" customHeight="1" x14ac:dyDescent="0.25">
      <c r="A14" s="6" t="s">
        <v>14</v>
      </c>
      <c r="B14" s="5" t="s">
        <v>82</v>
      </c>
    </row>
    <row r="15" spans="1:2" ht="32.25" customHeight="1" x14ac:dyDescent="0.25">
      <c r="A15" s="6" t="s">
        <v>83</v>
      </c>
      <c r="B15" s="5" t="s">
        <v>84</v>
      </c>
    </row>
    <row r="16" spans="1:2" ht="32.25" customHeight="1" x14ac:dyDescent="0.25">
      <c r="A16" s="6" t="s">
        <v>85</v>
      </c>
      <c r="B16" s="5" t="s">
        <v>86</v>
      </c>
    </row>
    <row r="17" spans="1:2" ht="32.25" customHeight="1" x14ac:dyDescent="0.25">
      <c r="A17" s="6" t="s">
        <v>87</v>
      </c>
      <c r="B17" s="5" t="s">
        <v>88</v>
      </c>
    </row>
    <row r="18" spans="1:2" ht="32.25" customHeight="1" x14ac:dyDescent="0.25">
      <c r="A18" s="6" t="s">
        <v>89</v>
      </c>
      <c r="B18" s="5" t="s">
        <v>90</v>
      </c>
    </row>
    <row r="19" spans="1:2" ht="32.25" customHeight="1" x14ac:dyDescent="0.25">
      <c r="A19" s="6" t="s">
        <v>91</v>
      </c>
      <c r="B19" s="5" t="s">
        <v>92</v>
      </c>
    </row>
    <row r="20" spans="1:2" ht="32.25" customHeight="1" x14ac:dyDescent="0.25">
      <c r="A20" s="6" t="s">
        <v>93</v>
      </c>
      <c r="B20" s="5" t="s">
        <v>94</v>
      </c>
    </row>
    <row r="21" spans="1:2" ht="32.25" customHeight="1" x14ac:dyDescent="0.25">
      <c r="A21" s="6" t="s">
        <v>95</v>
      </c>
      <c r="B21" s="5" t="s">
        <v>96</v>
      </c>
    </row>
    <row r="22" spans="1:2" ht="32.25" customHeight="1" x14ac:dyDescent="0.25">
      <c r="A22" s="6" t="s">
        <v>97</v>
      </c>
      <c r="B22" s="5" t="s">
        <v>98</v>
      </c>
    </row>
    <row r="23" spans="1:2" ht="32.25" customHeight="1" x14ac:dyDescent="0.25">
      <c r="A23" s="6" t="s">
        <v>99</v>
      </c>
      <c r="B23" s="5" t="s">
        <v>100</v>
      </c>
    </row>
    <row r="24" spans="1:2" ht="32.25" customHeight="1" x14ac:dyDescent="0.25">
      <c r="A24" s="6" t="s">
        <v>24</v>
      </c>
      <c r="B24" s="5" t="s">
        <v>101</v>
      </c>
    </row>
    <row r="25" spans="1:2" ht="32.25" customHeight="1" x14ac:dyDescent="0.25">
      <c r="A25" s="6" t="s">
        <v>102</v>
      </c>
      <c r="B25" s="5" t="s">
        <v>103</v>
      </c>
    </row>
    <row r="26" spans="1:2" ht="32.25" customHeight="1" x14ac:dyDescent="0.25">
      <c r="A26" s="6" t="s">
        <v>26</v>
      </c>
      <c r="B26" s="5" t="s">
        <v>104</v>
      </c>
    </row>
    <row r="27" spans="1:2" ht="32.25" customHeight="1" x14ac:dyDescent="0.25">
      <c r="A27" s="6" t="s">
        <v>27</v>
      </c>
      <c r="B27" s="5" t="s">
        <v>105</v>
      </c>
    </row>
    <row r="28" spans="1:2" ht="32.25" customHeight="1" x14ac:dyDescent="0.25">
      <c r="A28" s="6" t="s">
        <v>106</v>
      </c>
      <c r="B28" s="5" t="s">
        <v>107</v>
      </c>
    </row>
    <row r="29" spans="1:2" ht="32.25" customHeight="1" x14ac:dyDescent="0.25">
      <c r="A29" s="6" t="s">
        <v>108</v>
      </c>
      <c r="B29" s="5" t="s">
        <v>109</v>
      </c>
    </row>
    <row r="30" spans="1:2" ht="32.25" customHeight="1" x14ac:dyDescent="0.25">
      <c r="A30" s="6" t="s">
        <v>110</v>
      </c>
      <c r="B30" s="5" t="s">
        <v>111</v>
      </c>
    </row>
    <row r="31" spans="1:2" ht="32.25" customHeight="1" x14ac:dyDescent="0.25">
      <c r="A31" s="6" t="s">
        <v>112</v>
      </c>
      <c r="B31" s="5" t="s">
        <v>113</v>
      </c>
    </row>
    <row r="32" spans="1:2" ht="32.25" customHeight="1" x14ac:dyDescent="0.25">
      <c r="A32" s="16" t="s">
        <v>114</v>
      </c>
      <c r="B32" s="5" t="s">
        <v>115</v>
      </c>
    </row>
    <row r="33" spans="1:2" ht="32.25" customHeight="1" x14ac:dyDescent="0.25">
      <c r="A33" s="16" t="s">
        <v>116</v>
      </c>
      <c r="B33" s="5" t="s">
        <v>117</v>
      </c>
    </row>
    <row r="34" spans="1:2" ht="79.5" customHeight="1" x14ac:dyDescent="0.25">
      <c r="A34" s="16" t="s">
        <v>118</v>
      </c>
      <c r="B34" s="5" t="s">
        <v>119</v>
      </c>
    </row>
    <row r="35" spans="1:2" ht="32.25" customHeight="1" x14ac:dyDescent="0.25">
      <c r="A35" s="16" t="s">
        <v>120</v>
      </c>
      <c r="B35" s="5" t="s">
        <v>121</v>
      </c>
    </row>
    <row r="36" spans="1:2" ht="32.25" customHeight="1" x14ac:dyDescent="0.25">
      <c r="A36" s="6" t="s">
        <v>122</v>
      </c>
      <c r="B36" s="5" t="s">
        <v>123</v>
      </c>
    </row>
    <row r="37" spans="1:2" ht="32.25" customHeight="1" x14ac:dyDescent="0.25">
      <c r="A37" s="6" t="s">
        <v>124</v>
      </c>
      <c r="B37" s="5" t="s">
        <v>125</v>
      </c>
    </row>
    <row r="38" spans="1:2" ht="32.25" customHeight="1" x14ac:dyDescent="0.25">
      <c r="A38" s="6" t="s">
        <v>126</v>
      </c>
      <c r="B38" s="5" t="s">
        <v>127</v>
      </c>
    </row>
    <row r="39" spans="1:2" ht="32.25" customHeight="1" x14ac:dyDescent="0.25">
      <c r="A39" s="6" t="s">
        <v>128</v>
      </c>
      <c r="B39" s="5" t="s">
        <v>129</v>
      </c>
    </row>
    <row r="40" spans="1:2" ht="32.25" customHeight="1" x14ac:dyDescent="0.25">
      <c r="A40" s="6" t="s">
        <v>130</v>
      </c>
      <c r="B40" s="5" t="s">
        <v>131</v>
      </c>
    </row>
    <row r="41" spans="1:2" ht="32.25" customHeight="1" x14ac:dyDescent="0.25">
      <c r="A41" s="6" t="s">
        <v>132</v>
      </c>
      <c r="B41" s="5" t="s">
        <v>133</v>
      </c>
    </row>
    <row r="42" spans="1:2" ht="32.25" customHeight="1" x14ac:dyDescent="0.25">
      <c r="A42" s="6" t="s">
        <v>134</v>
      </c>
      <c r="B42" s="5" t="s">
        <v>135</v>
      </c>
    </row>
    <row r="43" spans="1:2" ht="32.25" customHeight="1" x14ac:dyDescent="0.25">
      <c r="A43" s="6" t="s">
        <v>136</v>
      </c>
      <c r="B43" s="5" t="s">
        <v>137</v>
      </c>
    </row>
    <row r="44" spans="1:2" ht="32.25" customHeight="1" x14ac:dyDescent="0.25">
      <c r="A44" s="6" t="s">
        <v>138</v>
      </c>
      <c r="B44" s="5" t="s">
        <v>139</v>
      </c>
    </row>
    <row r="45" spans="1:2" ht="32.25" customHeight="1" x14ac:dyDescent="0.25">
      <c r="A45" s="6" t="s">
        <v>140</v>
      </c>
      <c r="B45" s="5" t="s">
        <v>141</v>
      </c>
    </row>
    <row r="46" spans="1:2" ht="32.25" customHeight="1" x14ac:dyDescent="0.25">
      <c r="A46" s="6" t="s">
        <v>142</v>
      </c>
      <c r="B46" s="5" t="s">
        <v>143</v>
      </c>
    </row>
    <row r="47" spans="1:2" ht="32.25" customHeight="1" x14ac:dyDescent="0.25">
      <c r="A47" s="6" t="s">
        <v>144</v>
      </c>
      <c r="B47" s="5" t="s">
        <v>145</v>
      </c>
    </row>
    <row r="48" spans="1:2" ht="32.25" customHeight="1" x14ac:dyDescent="0.25">
      <c r="A48" s="6" t="s">
        <v>146</v>
      </c>
      <c r="B48" s="5" t="s">
        <v>147</v>
      </c>
    </row>
    <row r="49" spans="1:2" ht="32.25" customHeight="1" x14ac:dyDescent="0.25">
      <c r="A49" s="6" t="s">
        <v>148</v>
      </c>
      <c r="B49" s="5" t="s">
        <v>149</v>
      </c>
    </row>
    <row r="50" spans="1:2" ht="32.25" customHeight="1" x14ac:dyDescent="0.25">
      <c r="A50" s="6" t="s">
        <v>150</v>
      </c>
      <c r="B50" s="5" t="s">
        <v>151</v>
      </c>
    </row>
    <row r="51" spans="1:2" ht="32.25" customHeight="1" x14ac:dyDescent="0.25">
      <c r="A51" s="6" t="s">
        <v>51</v>
      </c>
      <c r="B51" s="5" t="s">
        <v>152</v>
      </c>
    </row>
    <row r="52" spans="1:2" ht="32.25" customHeight="1" x14ac:dyDescent="0.25">
      <c r="A52" s="6" t="s">
        <v>52</v>
      </c>
      <c r="B52" s="5" t="s">
        <v>153</v>
      </c>
    </row>
    <row r="53" spans="1:2" ht="32.25" customHeight="1" x14ac:dyDescent="0.25">
      <c r="A53" s="6" t="s">
        <v>154</v>
      </c>
      <c r="B53" s="5" t="s">
        <v>155</v>
      </c>
    </row>
    <row r="54" spans="1:2" ht="32.25" customHeight="1" x14ac:dyDescent="0.25">
      <c r="A54" s="6" t="s">
        <v>156</v>
      </c>
      <c r="B54" s="5" t="s">
        <v>157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FC102-B738-47A3-9857-6295D266B721}">
  <dimension ref="B1:AD283"/>
  <sheetViews>
    <sheetView workbookViewId="0">
      <selection activeCell="B2" sqref="B2"/>
    </sheetView>
  </sheetViews>
  <sheetFormatPr baseColWidth="10" defaultColWidth="11.42578125" defaultRowHeight="15" x14ac:dyDescent="0.25"/>
  <cols>
    <col min="1" max="1" width="3" customWidth="1"/>
    <col min="2" max="2" width="16.85546875" customWidth="1"/>
    <col min="3" max="4" width="6.7109375" customWidth="1"/>
    <col min="5" max="5" width="86.28515625" customWidth="1"/>
    <col min="6" max="6" width="15.5703125" customWidth="1"/>
    <col min="7" max="8" width="6.28515625" customWidth="1"/>
    <col min="9" max="9" width="67.28515625" bestFit="1" customWidth="1"/>
    <col min="10" max="11" width="5.5703125" customWidth="1"/>
    <col min="12" max="12" width="62.7109375" bestFit="1" customWidth="1"/>
    <col min="13" max="14" width="4.85546875" customWidth="1"/>
    <col min="15" max="15" width="60.140625" bestFit="1" customWidth="1"/>
    <col min="16" max="17" width="5.5703125" customWidth="1"/>
    <col min="18" max="18" width="31.5703125" bestFit="1" customWidth="1"/>
    <col min="19" max="20" width="7.42578125" customWidth="1"/>
    <col min="21" max="21" width="64" bestFit="1" customWidth="1"/>
    <col min="22" max="23" width="5.7109375" customWidth="1"/>
    <col min="24" max="24" width="30.28515625" customWidth="1"/>
    <col min="25" max="26" width="6.85546875" customWidth="1"/>
    <col min="27" max="27" width="28.28515625" customWidth="1"/>
    <col min="28" max="29" width="6.140625" customWidth="1"/>
    <col min="30" max="30" width="65.140625" bestFit="1" customWidth="1"/>
  </cols>
  <sheetData>
    <row r="1" spans="2:30" ht="21.75" customHeight="1" x14ac:dyDescent="0.25">
      <c r="B1" s="18" t="s">
        <v>158</v>
      </c>
      <c r="E1" s="19" t="s">
        <v>5</v>
      </c>
      <c r="F1" s="19" t="s">
        <v>159</v>
      </c>
      <c r="I1" s="40" t="s">
        <v>16</v>
      </c>
      <c r="L1" s="40" t="s">
        <v>18</v>
      </c>
      <c r="O1" s="40" t="s">
        <v>19</v>
      </c>
      <c r="R1" s="40" t="s">
        <v>22</v>
      </c>
      <c r="U1" s="40" t="s">
        <v>28</v>
      </c>
      <c r="X1" s="40" t="s">
        <v>37</v>
      </c>
      <c r="AA1" s="40" t="s">
        <v>160</v>
      </c>
      <c r="AD1" s="40" t="s">
        <v>49</v>
      </c>
    </row>
    <row r="2" spans="2:30" ht="15.75" x14ac:dyDescent="0.25">
      <c r="B2" s="18">
        <v>45292</v>
      </c>
      <c r="E2" t="s">
        <v>161</v>
      </c>
      <c r="F2" s="3" t="s">
        <v>162</v>
      </c>
      <c r="H2" s="39"/>
      <c r="I2" s="32" t="s">
        <v>163</v>
      </c>
      <c r="J2" s="39"/>
      <c r="K2" s="39"/>
      <c r="L2" t="s">
        <v>164</v>
      </c>
      <c r="O2" t="s">
        <v>165</v>
      </c>
      <c r="R2" t="s">
        <v>166</v>
      </c>
      <c r="U2" t="s">
        <v>167</v>
      </c>
      <c r="X2" t="s">
        <v>168</v>
      </c>
      <c r="AA2" t="s">
        <v>169</v>
      </c>
      <c r="AD2" t="s">
        <v>170</v>
      </c>
    </row>
    <row r="3" spans="2:30" x14ac:dyDescent="0.25">
      <c r="B3" s="18">
        <v>45299</v>
      </c>
      <c r="E3" t="s">
        <v>171</v>
      </c>
      <c r="F3" s="3" t="s">
        <v>162</v>
      </c>
      <c r="I3" s="32" t="s">
        <v>172</v>
      </c>
      <c r="L3" t="s">
        <v>173</v>
      </c>
      <c r="O3" t="s">
        <v>174</v>
      </c>
      <c r="R3" t="s">
        <v>175</v>
      </c>
      <c r="U3" t="s">
        <v>176</v>
      </c>
      <c r="X3" t="s">
        <v>177</v>
      </c>
      <c r="AA3" t="s">
        <v>178</v>
      </c>
      <c r="AD3" t="s">
        <v>179</v>
      </c>
    </row>
    <row r="4" spans="2:30" x14ac:dyDescent="0.25">
      <c r="B4" s="18">
        <v>45376</v>
      </c>
      <c r="E4" t="s">
        <v>180</v>
      </c>
      <c r="F4" s="3" t="s">
        <v>181</v>
      </c>
      <c r="I4" s="32" t="s">
        <v>182</v>
      </c>
      <c r="L4" t="s">
        <v>183</v>
      </c>
      <c r="O4" t="s">
        <v>184</v>
      </c>
      <c r="R4" t="s">
        <v>185</v>
      </c>
      <c r="U4" t="s">
        <v>186</v>
      </c>
      <c r="AD4" t="s">
        <v>187</v>
      </c>
    </row>
    <row r="5" spans="2:30" x14ac:dyDescent="0.25">
      <c r="B5" s="18">
        <v>45377</v>
      </c>
      <c r="E5" t="s">
        <v>188</v>
      </c>
      <c r="F5" s="3" t="s">
        <v>181</v>
      </c>
      <c r="I5" s="32" t="s">
        <v>189</v>
      </c>
      <c r="L5" t="s">
        <v>190</v>
      </c>
      <c r="O5" t="s">
        <v>191</v>
      </c>
      <c r="R5" t="s">
        <v>192</v>
      </c>
      <c r="U5" t="s">
        <v>193</v>
      </c>
      <c r="AD5" t="s">
        <v>194</v>
      </c>
    </row>
    <row r="6" spans="2:30" x14ac:dyDescent="0.25">
      <c r="B6" s="18">
        <v>45378</v>
      </c>
      <c r="E6" t="s">
        <v>195</v>
      </c>
      <c r="F6" s="3" t="s">
        <v>162</v>
      </c>
      <c r="L6" t="s">
        <v>196</v>
      </c>
      <c r="O6" t="s">
        <v>197</v>
      </c>
      <c r="U6" t="s">
        <v>198</v>
      </c>
      <c r="AD6" t="s">
        <v>199</v>
      </c>
    </row>
    <row r="7" spans="2:30" x14ac:dyDescent="0.25">
      <c r="B7" s="18">
        <v>45379</v>
      </c>
      <c r="E7" t="s">
        <v>200</v>
      </c>
      <c r="F7" s="3" t="s">
        <v>201</v>
      </c>
      <c r="L7" t="s">
        <v>202</v>
      </c>
      <c r="O7" t="s">
        <v>203</v>
      </c>
      <c r="U7" t="s">
        <v>204</v>
      </c>
      <c r="AD7" t="s">
        <v>205</v>
      </c>
    </row>
    <row r="8" spans="2:30" x14ac:dyDescent="0.25">
      <c r="B8" s="18">
        <v>45380</v>
      </c>
      <c r="E8" t="s">
        <v>206</v>
      </c>
      <c r="F8" s="3" t="s">
        <v>181</v>
      </c>
      <c r="L8" t="s">
        <v>207</v>
      </c>
      <c r="O8" t="s">
        <v>208</v>
      </c>
      <c r="U8" t="s">
        <v>209</v>
      </c>
      <c r="AD8" t="s">
        <v>210</v>
      </c>
    </row>
    <row r="9" spans="2:30" x14ac:dyDescent="0.25">
      <c r="B9" s="18">
        <v>45413</v>
      </c>
      <c r="E9" t="s">
        <v>211</v>
      </c>
      <c r="F9" s="3" t="s">
        <v>201</v>
      </c>
      <c r="L9" t="s">
        <v>212</v>
      </c>
      <c r="O9" t="s">
        <v>213</v>
      </c>
      <c r="U9" t="s">
        <v>214</v>
      </c>
      <c r="AD9" t="s">
        <v>215</v>
      </c>
    </row>
    <row r="10" spans="2:30" x14ac:dyDescent="0.25">
      <c r="B10" s="18">
        <v>45425</v>
      </c>
      <c r="E10" t="s">
        <v>216</v>
      </c>
      <c r="F10" s="3" t="s">
        <v>181</v>
      </c>
      <c r="L10" t="s">
        <v>217</v>
      </c>
      <c r="O10" t="s">
        <v>218</v>
      </c>
      <c r="U10" t="s">
        <v>219</v>
      </c>
      <c r="AD10" t="s">
        <v>220</v>
      </c>
    </row>
    <row r="11" spans="2:30" x14ac:dyDescent="0.25">
      <c r="B11" s="18">
        <v>45446</v>
      </c>
      <c r="E11" t="s">
        <v>221</v>
      </c>
      <c r="F11" s="3" t="s">
        <v>222</v>
      </c>
      <c r="L11" t="s">
        <v>223</v>
      </c>
      <c r="O11" t="s">
        <v>224</v>
      </c>
      <c r="U11" t="s">
        <v>225</v>
      </c>
      <c r="AD11" t="s">
        <v>226</v>
      </c>
    </row>
    <row r="12" spans="2:30" x14ac:dyDescent="0.25">
      <c r="B12" s="18">
        <v>45453</v>
      </c>
      <c r="E12" t="s">
        <v>227</v>
      </c>
      <c r="F12" s="3" t="s">
        <v>181</v>
      </c>
      <c r="L12" t="s">
        <v>228</v>
      </c>
      <c r="O12" t="s">
        <v>229</v>
      </c>
      <c r="U12" t="s">
        <v>230</v>
      </c>
      <c r="AD12" t="s">
        <v>231</v>
      </c>
    </row>
    <row r="13" spans="2:30" x14ac:dyDescent="0.25">
      <c r="B13" s="18">
        <v>45474</v>
      </c>
      <c r="E13" t="s">
        <v>232</v>
      </c>
      <c r="F13" s="3" t="s">
        <v>181</v>
      </c>
      <c r="L13" t="s">
        <v>233</v>
      </c>
      <c r="O13" t="s">
        <v>234</v>
      </c>
      <c r="U13" t="s">
        <v>235</v>
      </c>
      <c r="AD13" t="s">
        <v>236</v>
      </c>
    </row>
    <row r="14" spans="2:30" x14ac:dyDescent="0.25">
      <c r="B14" s="18">
        <v>45493</v>
      </c>
      <c r="E14" t="s">
        <v>237</v>
      </c>
      <c r="F14" s="3" t="s">
        <v>162</v>
      </c>
      <c r="L14" t="s">
        <v>238</v>
      </c>
      <c r="O14" t="s">
        <v>239</v>
      </c>
      <c r="U14" t="s">
        <v>240</v>
      </c>
      <c r="AD14" t="s">
        <v>241</v>
      </c>
    </row>
    <row r="15" spans="2:30" x14ac:dyDescent="0.25">
      <c r="B15" s="18">
        <v>45511</v>
      </c>
      <c r="E15" t="s">
        <v>242</v>
      </c>
      <c r="F15" s="3" t="s">
        <v>162</v>
      </c>
      <c r="L15" t="s">
        <v>243</v>
      </c>
      <c r="O15" t="s">
        <v>244</v>
      </c>
      <c r="U15" t="s">
        <v>245</v>
      </c>
      <c r="AD15" t="s">
        <v>246</v>
      </c>
    </row>
    <row r="16" spans="2:30" x14ac:dyDescent="0.25">
      <c r="B16" s="18">
        <v>45523</v>
      </c>
      <c r="L16" t="s">
        <v>247</v>
      </c>
      <c r="O16" t="s">
        <v>248</v>
      </c>
      <c r="U16" t="s">
        <v>249</v>
      </c>
      <c r="AD16" t="s">
        <v>250</v>
      </c>
    </row>
    <row r="17" spans="2:30" x14ac:dyDescent="0.25">
      <c r="B17" s="18">
        <v>45579</v>
      </c>
      <c r="L17" t="s">
        <v>251</v>
      </c>
      <c r="O17" t="s">
        <v>252</v>
      </c>
      <c r="U17" t="s">
        <v>253</v>
      </c>
      <c r="AD17" t="s">
        <v>254</v>
      </c>
    </row>
    <row r="18" spans="2:30" x14ac:dyDescent="0.25">
      <c r="B18" s="18">
        <v>45600</v>
      </c>
      <c r="L18" t="s">
        <v>255</v>
      </c>
      <c r="O18" t="s">
        <v>256</v>
      </c>
      <c r="U18" t="s">
        <v>257</v>
      </c>
      <c r="AD18" t="s">
        <v>258</v>
      </c>
    </row>
    <row r="19" spans="2:30" x14ac:dyDescent="0.25">
      <c r="B19" s="18">
        <v>45607</v>
      </c>
      <c r="L19" t="s">
        <v>259</v>
      </c>
      <c r="O19" t="s">
        <v>260</v>
      </c>
      <c r="U19" t="s">
        <v>261</v>
      </c>
      <c r="AD19" t="s">
        <v>262</v>
      </c>
    </row>
    <row r="20" spans="2:30" x14ac:dyDescent="0.25">
      <c r="B20" s="18">
        <v>45634</v>
      </c>
      <c r="L20" t="s">
        <v>263</v>
      </c>
      <c r="O20" t="s">
        <v>264</v>
      </c>
      <c r="U20" t="s">
        <v>265</v>
      </c>
      <c r="AD20" t="s">
        <v>266</v>
      </c>
    </row>
    <row r="21" spans="2:30" x14ac:dyDescent="0.25">
      <c r="B21" s="18">
        <v>45643</v>
      </c>
      <c r="L21" t="s">
        <v>267</v>
      </c>
      <c r="O21" t="s">
        <v>268</v>
      </c>
      <c r="U21" t="s">
        <v>269</v>
      </c>
      <c r="AD21" t="s">
        <v>270</v>
      </c>
    </row>
    <row r="22" spans="2:30" x14ac:dyDescent="0.25">
      <c r="B22" s="18">
        <v>45646</v>
      </c>
      <c r="L22" t="s">
        <v>271</v>
      </c>
      <c r="O22" t="s">
        <v>272</v>
      </c>
      <c r="U22" t="s">
        <v>273</v>
      </c>
      <c r="AD22" t="s">
        <v>274</v>
      </c>
    </row>
    <row r="23" spans="2:30" x14ac:dyDescent="0.25">
      <c r="B23" s="18">
        <v>45647</v>
      </c>
      <c r="L23" t="s">
        <v>275</v>
      </c>
      <c r="O23" t="s">
        <v>276</v>
      </c>
      <c r="U23" t="s">
        <v>277</v>
      </c>
    </row>
    <row r="24" spans="2:30" x14ac:dyDescent="0.25">
      <c r="B24" s="18">
        <v>45648</v>
      </c>
      <c r="L24" t="s">
        <v>278</v>
      </c>
      <c r="O24" t="s">
        <v>279</v>
      </c>
      <c r="U24" t="s">
        <v>280</v>
      </c>
    </row>
    <row r="25" spans="2:30" x14ac:dyDescent="0.25">
      <c r="B25" s="18">
        <v>45649</v>
      </c>
      <c r="L25" t="s">
        <v>281</v>
      </c>
      <c r="O25" t="s">
        <v>282</v>
      </c>
      <c r="U25" t="s">
        <v>283</v>
      </c>
    </row>
    <row r="26" spans="2:30" x14ac:dyDescent="0.25">
      <c r="B26" s="18">
        <v>45650</v>
      </c>
      <c r="L26" t="s">
        <v>284</v>
      </c>
      <c r="O26" t="s">
        <v>285</v>
      </c>
      <c r="U26" t="s">
        <v>286</v>
      </c>
    </row>
    <row r="27" spans="2:30" x14ac:dyDescent="0.25">
      <c r="B27" s="18">
        <v>45651</v>
      </c>
      <c r="L27" t="s">
        <v>287</v>
      </c>
      <c r="O27" t="s">
        <v>288</v>
      </c>
      <c r="U27" t="s">
        <v>289</v>
      </c>
    </row>
    <row r="28" spans="2:30" x14ac:dyDescent="0.25">
      <c r="B28" s="18">
        <v>45652</v>
      </c>
      <c r="L28" t="s">
        <v>290</v>
      </c>
      <c r="O28" t="s">
        <v>291</v>
      </c>
      <c r="U28" t="s">
        <v>292</v>
      </c>
    </row>
    <row r="29" spans="2:30" x14ac:dyDescent="0.25">
      <c r="B29" s="18">
        <v>45653</v>
      </c>
      <c r="L29" t="s">
        <v>293</v>
      </c>
      <c r="O29" t="s">
        <v>294</v>
      </c>
      <c r="U29" t="s">
        <v>295</v>
      </c>
    </row>
    <row r="30" spans="2:30" x14ac:dyDescent="0.25">
      <c r="B30" s="18">
        <v>45654</v>
      </c>
      <c r="L30" t="s">
        <v>296</v>
      </c>
      <c r="O30" t="s">
        <v>297</v>
      </c>
      <c r="U30" t="s">
        <v>298</v>
      </c>
    </row>
    <row r="31" spans="2:30" x14ac:dyDescent="0.25">
      <c r="B31" s="18">
        <v>45655</v>
      </c>
      <c r="L31" t="s">
        <v>299</v>
      </c>
      <c r="O31" t="s">
        <v>300</v>
      </c>
      <c r="U31" t="s">
        <v>301</v>
      </c>
    </row>
    <row r="32" spans="2:30" x14ac:dyDescent="0.25">
      <c r="B32" s="18">
        <v>45656</v>
      </c>
      <c r="L32" t="s">
        <v>302</v>
      </c>
      <c r="O32" t="s">
        <v>303</v>
      </c>
      <c r="U32" t="s">
        <v>304</v>
      </c>
    </row>
    <row r="33" spans="2:21" x14ac:dyDescent="0.25">
      <c r="B33" s="18">
        <v>45657</v>
      </c>
      <c r="L33" t="s">
        <v>305</v>
      </c>
      <c r="O33" t="s">
        <v>306</v>
      </c>
      <c r="U33" t="s">
        <v>307</v>
      </c>
    </row>
    <row r="34" spans="2:21" x14ac:dyDescent="0.25">
      <c r="B34" s="18">
        <v>45658</v>
      </c>
      <c r="L34" t="s">
        <v>308</v>
      </c>
      <c r="O34" t="s">
        <v>309</v>
      </c>
      <c r="U34" t="s">
        <v>310</v>
      </c>
    </row>
    <row r="35" spans="2:21" x14ac:dyDescent="0.25">
      <c r="B35" s="18">
        <v>45659</v>
      </c>
      <c r="L35" t="s">
        <v>311</v>
      </c>
      <c r="O35" t="s">
        <v>312</v>
      </c>
      <c r="U35" t="s">
        <v>313</v>
      </c>
    </row>
    <row r="36" spans="2:21" x14ac:dyDescent="0.25">
      <c r="B36" s="18">
        <v>45660</v>
      </c>
      <c r="O36" t="s">
        <v>314</v>
      </c>
      <c r="U36" t="s">
        <v>315</v>
      </c>
    </row>
    <row r="37" spans="2:21" x14ac:dyDescent="0.25">
      <c r="B37" s="18">
        <v>45661</v>
      </c>
      <c r="O37" t="s">
        <v>316</v>
      </c>
      <c r="U37" t="s">
        <v>317</v>
      </c>
    </row>
    <row r="38" spans="2:21" x14ac:dyDescent="0.25">
      <c r="B38" s="18">
        <v>45662</v>
      </c>
      <c r="O38" t="s">
        <v>318</v>
      </c>
      <c r="U38" t="s">
        <v>319</v>
      </c>
    </row>
    <row r="39" spans="2:21" x14ac:dyDescent="0.25">
      <c r="B39" s="18">
        <v>45663</v>
      </c>
      <c r="O39" t="s">
        <v>320</v>
      </c>
      <c r="U39" t="s">
        <v>321</v>
      </c>
    </row>
    <row r="40" spans="2:21" x14ac:dyDescent="0.25">
      <c r="B40" s="18">
        <v>45664</v>
      </c>
      <c r="O40" t="s">
        <v>322</v>
      </c>
      <c r="U40" t="s">
        <v>323</v>
      </c>
    </row>
    <row r="41" spans="2:21" x14ac:dyDescent="0.25">
      <c r="B41" s="18">
        <v>45665</v>
      </c>
      <c r="O41" t="s">
        <v>324</v>
      </c>
      <c r="U41" t="s">
        <v>325</v>
      </c>
    </row>
    <row r="42" spans="2:21" x14ac:dyDescent="0.25">
      <c r="B42" s="18">
        <v>45666</v>
      </c>
      <c r="O42" t="s">
        <v>326</v>
      </c>
    </row>
    <row r="43" spans="2:21" x14ac:dyDescent="0.25">
      <c r="B43" s="18">
        <v>45667</v>
      </c>
      <c r="O43" t="s">
        <v>327</v>
      </c>
    </row>
    <row r="44" spans="2:21" x14ac:dyDescent="0.25">
      <c r="B44" s="18">
        <v>45740</v>
      </c>
      <c r="O44" t="s">
        <v>328</v>
      </c>
    </row>
    <row r="45" spans="2:21" x14ac:dyDescent="0.25">
      <c r="B45" s="18">
        <v>45761</v>
      </c>
      <c r="O45" t="s">
        <v>329</v>
      </c>
    </row>
    <row r="46" spans="2:21" x14ac:dyDescent="0.25">
      <c r="B46" s="18">
        <v>45762</v>
      </c>
      <c r="O46" t="s">
        <v>330</v>
      </c>
    </row>
    <row r="47" spans="2:21" x14ac:dyDescent="0.25">
      <c r="B47" s="18">
        <v>45763</v>
      </c>
      <c r="O47" t="s">
        <v>331</v>
      </c>
    </row>
    <row r="48" spans="2:21" x14ac:dyDescent="0.25">
      <c r="B48" s="18">
        <v>45764</v>
      </c>
      <c r="O48" t="s">
        <v>332</v>
      </c>
    </row>
    <row r="49" spans="2:2" x14ac:dyDescent="0.25">
      <c r="B49" s="18">
        <v>45765</v>
      </c>
    </row>
    <row r="50" spans="2:2" x14ac:dyDescent="0.25">
      <c r="B50" s="18">
        <v>45778</v>
      </c>
    </row>
    <row r="51" spans="2:2" x14ac:dyDescent="0.25">
      <c r="B51" s="18">
        <v>45810</v>
      </c>
    </row>
    <row r="52" spans="2:2" x14ac:dyDescent="0.25">
      <c r="B52" s="18">
        <v>45831</v>
      </c>
    </row>
    <row r="53" spans="2:2" x14ac:dyDescent="0.25">
      <c r="B53" s="18">
        <v>45838</v>
      </c>
    </row>
    <row r="54" spans="2:2" x14ac:dyDescent="0.25">
      <c r="B54" s="18">
        <v>45858</v>
      </c>
    </row>
    <row r="55" spans="2:2" x14ac:dyDescent="0.25">
      <c r="B55" s="18">
        <v>45876</v>
      </c>
    </row>
    <row r="56" spans="2:2" x14ac:dyDescent="0.25">
      <c r="B56" s="18">
        <v>45887</v>
      </c>
    </row>
    <row r="57" spans="2:2" x14ac:dyDescent="0.25">
      <c r="B57" s="18">
        <v>45943</v>
      </c>
    </row>
    <row r="58" spans="2:2" x14ac:dyDescent="0.25">
      <c r="B58" s="18">
        <v>45964</v>
      </c>
    </row>
    <row r="59" spans="2:2" x14ac:dyDescent="0.25">
      <c r="B59" s="18">
        <v>45978</v>
      </c>
    </row>
    <row r="60" spans="2:2" x14ac:dyDescent="0.25">
      <c r="B60" s="18">
        <v>45999</v>
      </c>
    </row>
    <row r="61" spans="2:2" x14ac:dyDescent="0.25">
      <c r="B61" s="18">
        <v>46008</v>
      </c>
    </row>
    <row r="62" spans="2:2" x14ac:dyDescent="0.25">
      <c r="B62" s="18">
        <v>46011</v>
      </c>
    </row>
    <row r="63" spans="2:2" x14ac:dyDescent="0.25">
      <c r="B63" s="18">
        <v>46012</v>
      </c>
    </row>
    <row r="64" spans="2:2" x14ac:dyDescent="0.25">
      <c r="B64" s="18">
        <v>46013</v>
      </c>
    </row>
    <row r="65" spans="2:2" x14ac:dyDescent="0.25">
      <c r="B65" s="18">
        <v>46014</v>
      </c>
    </row>
    <row r="66" spans="2:2" x14ac:dyDescent="0.25">
      <c r="B66" s="18">
        <v>46015</v>
      </c>
    </row>
    <row r="67" spans="2:2" x14ac:dyDescent="0.25">
      <c r="B67" s="18">
        <v>46016</v>
      </c>
    </row>
    <row r="68" spans="2:2" x14ac:dyDescent="0.25">
      <c r="B68" s="18">
        <v>46017</v>
      </c>
    </row>
    <row r="69" spans="2:2" x14ac:dyDescent="0.25">
      <c r="B69" s="18">
        <v>46018</v>
      </c>
    </row>
    <row r="70" spans="2:2" x14ac:dyDescent="0.25">
      <c r="B70" s="18">
        <v>46019</v>
      </c>
    </row>
    <row r="71" spans="2:2" x14ac:dyDescent="0.25">
      <c r="B71" s="18">
        <v>46020</v>
      </c>
    </row>
    <row r="72" spans="2:2" x14ac:dyDescent="0.25">
      <c r="B72" s="18">
        <v>46021</v>
      </c>
    </row>
    <row r="73" spans="2:2" x14ac:dyDescent="0.25">
      <c r="B73" s="18">
        <v>46022</v>
      </c>
    </row>
    <row r="74" spans="2:2" x14ac:dyDescent="0.25">
      <c r="B74" s="18">
        <v>46023</v>
      </c>
    </row>
    <row r="75" spans="2:2" x14ac:dyDescent="0.25">
      <c r="B75" s="18">
        <v>46024</v>
      </c>
    </row>
    <row r="76" spans="2:2" x14ac:dyDescent="0.25">
      <c r="B76" s="18">
        <v>46025</v>
      </c>
    </row>
    <row r="77" spans="2:2" x14ac:dyDescent="0.25">
      <c r="B77" s="18">
        <v>46026</v>
      </c>
    </row>
    <row r="78" spans="2:2" x14ac:dyDescent="0.25">
      <c r="B78" s="18">
        <v>46027</v>
      </c>
    </row>
    <row r="79" spans="2:2" x14ac:dyDescent="0.25">
      <c r="B79" s="18">
        <v>46028</v>
      </c>
    </row>
    <row r="80" spans="2:2" x14ac:dyDescent="0.25">
      <c r="B80" s="18">
        <v>46029</v>
      </c>
    </row>
    <row r="81" spans="2:2" x14ac:dyDescent="0.25">
      <c r="B81" s="18">
        <v>46030</v>
      </c>
    </row>
    <row r="82" spans="2:2" x14ac:dyDescent="0.25">
      <c r="B82" s="18">
        <v>46031</v>
      </c>
    </row>
    <row r="83" spans="2:2" x14ac:dyDescent="0.25">
      <c r="B83" s="18">
        <v>46032</v>
      </c>
    </row>
    <row r="84" spans="2:2" x14ac:dyDescent="0.25">
      <c r="B84" s="18">
        <v>46034</v>
      </c>
    </row>
    <row r="85" spans="2:2" x14ac:dyDescent="0.25">
      <c r="B85" s="18">
        <v>46104</v>
      </c>
    </row>
    <row r="86" spans="2:2" x14ac:dyDescent="0.25">
      <c r="B86" s="18">
        <v>46111</v>
      </c>
    </row>
    <row r="87" spans="2:2" x14ac:dyDescent="0.25">
      <c r="B87" s="18">
        <v>46112</v>
      </c>
    </row>
    <row r="88" spans="2:2" x14ac:dyDescent="0.25">
      <c r="B88" s="18">
        <v>46113</v>
      </c>
    </row>
    <row r="89" spans="2:2" x14ac:dyDescent="0.25">
      <c r="B89" s="18">
        <v>46114</v>
      </c>
    </row>
    <row r="90" spans="2:2" x14ac:dyDescent="0.25">
      <c r="B90" s="18">
        <v>46115</v>
      </c>
    </row>
    <row r="91" spans="2:2" x14ac:dyDescent="0.25">
      <c r="B91" s="18">
        <v>46143</v>
      </c>
    </row>
    <row r="92" spans="2:2" x14ac:dyDescent="0.25">
      <c r="B92" s="18">
        <v>46160</v>
      </c>
    </row>
    <row r="93" spans="2:2" x14ac:dyDescent="0.25">
      <c r="B93" s="18">
        <v>46181</v>
      </c>
    </row>
    <row r="94" spans="2:2" x14ac:dyDescent="0.25">
      <c r="B94" s="18">
        <v>46188</v>
      </c>
    </row>
    <row r="95" spans="2:2" x14ac:dyDescent="0.25">
      <c r="B95" s="18">
        <v>46202</v>
      </c>
    </row>
    <row r="96" spans="2:2" x14ac:dyDescent="0.25">
      <c r="B96" s="18">
        <v>46223</v>
      </c>
    </row>
    <row r="97" spans="2:2" x14ac:dyDescent="0.25">
      <c r="B97" s="18">
        <v>46241</v>
      </c>
    </row>
    <row r="98" spans="2:2" x14ac:dyDescent="0.25">
      <c r="B98" s="18">
        <v>46251</v>
      </c>
    </row>
    <row r="99" spans="2:2" x14ac:dyDescent="0.25">
      <c r="B99" s="18">
        <v>46307</v>
      </c>
    </row>
    <row r="100" spans="2:2" x14ac:dyDescent="0.25">
      <c r="B100" s="18">
        <v>46328</v>
      </c>
    </row>
    <row r="101" spans="2:2" x14ac:dyDescent="0.25">
      <c r="B101" s="18">
        <v>46342</v>
      </c>
    </row>
    <row r="102" spans="2:2" x14ac:dyDescent="0.25">
      <c r="B102" s="18">
        <v>46364</v>
      </c>
    </row>
    <row r="103" spans="2:2" x14ac:dyDescent="0.25">
      <c r="B103" s="18">
        <v>46373</v>
      </c>
    </row>
    <row r="104" spans="2:2" x14ac:dyDescent="0.25">
      <c r="B104" s="18">
        <v>46376</v>
      </c>
    </row>
    <row r="105" spans="2:2" x14ac:dyDescent="0.25">
      <c r="B105" s="18">
        <v>46377</v>
      </c>
    </row>
    <row r="106" spans="2:2" x14ac:dyDescent="0.25">
      <c r="B106" s="18">
        <v>46378</v>
      </c>
    </row>
    <row r="107" spans="2:2" x14ac:dyDescent="0.25">
      <c r="B107" s="18">
        <v>46379</v>
      </c>
    </row>
    <row r="108" spans="2:2" x14ac:dyDescent="0.25">
      <c r="B108" s="18">
        <v>46380</v>
      </c>
    </row>
    <row r="109" spans="2:2" x14ac:dyDescent="0.25">
      <c r="B109" s="18">
        <v>46381</v>
      </c>
    </row>
    <row r="110" spans="2:2" x14ac:dyDescent="0.25">
      <c r="B110" s="18">
        <v>46382</v>
      </c>
    </row>
    <row r="111" spans="2:2" x14ac:dyDescent="0.25">
      <c r="B111" s="18">
        <v>46383</v>
      </c>
    </row>
    <row r="112" spans="2:2" x14ac:dyDescent="0.25">
      <c r="B112" s="18">
        <v>46384</v>
      </c>
    </row>
    <row r="113" spans="2:2" x14ac:dyDescent="0.25">
      <c r="B113" s="18">
        <v>46385</v>
      </c>
    </row>
    <row r="114" spans="2:2" x14ac:dyDescent="0.25">
      <c r="B114" s="18">
        <v>46386</v>
      </c>
    </row>
    <row r="115" spans="2:2" x14ac:dyDescent="0.25">
      <c r="B115" s="18">
        <v>46387</v>
      </c>
    </row>
    <row r="116" spans="2:2" x14ac:dyDescent="0.25">
      <c r="B116" s="18">
        <v>46388</v>
      </c>
    </row>
    <row r="117" spans="2:2" x14ac:dyDescent="0.25">
      <c r="B117" s="18">
        <v>46389</v>
      </c>
    </row>
    <row r="118" spans="2:2" x14ac:dyDescent="0.25">
      <c r="B118" s="18">
        <v>46390</v>
      </c>
    </row>
    <row r="119" spans="2:2" x14ac:dyDescent="0.25">
      <c r="B119" s="18">
        <v>46391</v>
      </c>
    </row>
    <row r="120" spans="2:2" x14ac:dyDescent="0.25">
      <c r="B120" s="18">
        <v>46392</v>
      </c>
    </row>
    <row r="121" spans="2:2" x14ac:dyDescent="0.25">
      <c r="B121" s="18">
        <v>46393</v>
      </c>
    </row>
    <row r="122" spans="2:2" x14ac:dyDescent="0.25">
      <c r="B122" s="18">
        <v>46394</v>
      </c>
    </row>
    <row r="123" spans="2:2" x14ac:dyDescent="0.25">
      <c r="B123" s="18">
        <v>46395</v>
      </c>
    </row>
    <row r="124" spans="2:2" x14ac:dyDescent="0.25">
      <c r="B124" s="18">
        <v>46396</v>
      </c>
    </row>
    <row r="125" spans="2:2" x14ac:dyDescent="0.25">
      <c r="B125" s="18">
        <v>46397</v>
      </c>
    </row>
    <row r="126" spans="2:2" x14ac:dyDescent="0.25">
      <c r="B126" s="18">
        <v>46398</v>
      </c>
    </row>
    <row r="127" spans="2:2" x14ac:dyDescent="0.25">
      <c r="B127" s="18">
        <v>46468</v>
      </c>
    </row>
    <row r="128" spans="2:2" x14ac:dyDescent="0.25">
      <c r="B128" s="18">
        <v>46469</v>
      </c>
    </row>
    <row r="129" spans="2:2" x14ac:dyDescent="0.25">
      <c r="B129" s="18">
        <v>46470</v>
      </c>
    </row>
    <row r="130" spans="2:2" x14ac:dyDescent="0.25">
      <c r="B130" s="18">
        <v>46471</v>
      </c>
    </row>
    <row r="131" spans="2:2" x14ac:dyDescent="0.25">
      <c r="B131" s="18">
        <v>46472</v>
      </c>
    </row>
    <row r="132" spans="2:2" x14ac:dyDescent="0.25">
      <c r="B132" s="18">
        <v>46517</v>
      </c>
    </row>
    <row r="133" spans="2:2" x14ac:dyDescent="0.25">
      <c r="B133" s="18">
        <v>46538</v>
      </c>
    </row>
    <row r="134" spans="2:2" x14ac:dyDescent="0.25">
      <c r="B134" s="18">
        <v>46545</v>
      </c>
    </row>
    <row r="135" spans="2:2" x14ac:dyDescent="0.25">
      <c r="B135" s="18">
        <v>46573</v>
      </c>
    </row>
    <row r="136" spans="2:2" x14ac:dyDescent="0.25">
      <c r="B136" s="18">
        <v>46588</v>
      </c>
    </row>
    <row r="137" spans="2:2" x14ac:dyDescent="0.25">
      <c r="B137" s="18">
        <v>46615</v>
      </c>
    </row>
    <row r="138" spans="2:2" x14ac:dyDescent="0.25">
      <c r="B138" s="18">
        <v>46678</v>
      </c>
    </row>
    <row r="139" spans="2:2" x14ac:dyDescent="0.25">
      <c r="B139" s="18">
        <v>46692</v>
      </c>
    </row>
    <row r="140" spans="2:2" x14ac:dyDescent="0.25">
      <c r="B140" s="18">
        <v>46706</v>
      </c>
    </row>
    <row r="141" spans="2:2" x14ac:dyDescent="0.25">
      <c r="B141" s="18">
        <v>46729</v>
      </c>
    </row>
    <row r="142" spans="2:2" x14ac:dyDescent="0.25">
      <c r="B142" s="18">
        <v>46738</v>
      </c>
    </row>
    <row r="143" spans="2:2" x14ac:dyDescent="0.25">
      <c r="B143" s="18">
        <v>46741</v>
      </c>
    </row>
    <row r="144" spans="2:2" x14ac:dyDescent="0.25">
      <c r="B144" s="18">
        <v>46742</v>
      </c>
    </row>
    <row r="145" spans="2:2" x14ac:dyDescent="0.25">
      <c r="B145" s="18">
        <v>46743</v>
      </c>
    </row>
    <row r="146" spans="2:2" x14ac:dyDescent="0.25">
      <c r="B146" s="18">
        <v>46744</v>
      </c>
    </row>
    <row r="147" spans="2:2" x14ac:dyDescent="0.25">
      <c r="B147" s="18">
        <v>46745</v>
      </c>
    </row>
    <row r="148" spans="2:2" x14ac:dyDescent="0.25">
      <c r="B148" s="18">
        <v>46746</v>
      </c>
    </row>
    <row r="149" spans="2:2" x14ac:dyDescent="0.25">
      <c r="B149" s="18">
        <v>46747</v>
      </c>
    </row>
    <row r="150" spans="2:2" x14ac:dyDescent="0.25">
      <c r="B150" s="18">
        <v>46748</v>
      </c>
    </row>
    <row r="151" spans="2:2" x14ac:dyDescent="0.25">
      <c r="B151" s="18">
        <v>46749</v>
      </c>
    </row>
    <row r="152" spans="2:2" x14ac:dyDescent="0.25">
      <c r="B152" s="18">
        <v>46750</v>
      </c>
    </row>
    <row r="153" spans="2:2" x14ac:dyDescent="0.25">
      <c r="B153" s="18">
        <v>46751</v>
      </c>
    </row>
    <row r="154" spans="2:2" x14ac:dyDescent="0.25">
      <c r="B154" s="18">
        <v>46752</v>
      </c>
    </row>
    <row r="155" spans="2:2" x14ac:dyDescent="0.25">
      <c r="B155" s="18">
        <v>46753</v>
      </c>
    </row>
    <row r="156" spans="2:2" x14ac:dyDescent="0.25">
      <c r="B156" s="18">
        <v>46754</v>
      </c>
    </row>
    <row r="157" spans="2:2" x14ac:dyDescent="0.25">
      <c r="B157" s="18">
        <v>46755</v>
      </c>
    </row>
    <row r="158" spans="2:2" x14ac:dyDescent="0.25">
      <c r="B158" s="18">
        <v>46756</v>
      </c>
    </row>
    <row r="159" spans="2:2" x14ac:dyDescent="0.25">
      <c r="B159" s="18">
        <v>46757</v>
      </c>
    </row>
    <row r="160" spans="2:2" x14ac:dyDescent="0.25">
      <c r="B160" s="18">
        <v>46758</v>
      </c>
    </row>
    <row r="161" spans="2:2" x14ac:dyDescent="0.25">
      <c r="B161" s="18">
        <v>46759</v>
      </c>
    </row>
    <row r="162" spans="2:2" x14ac:dyDescent="0.25">
      <c r="B162" s="18">
        <v>46760</v>
      </c>
    </row>
    <row r="163" spans="2:2" x14ac:dyDescent="0.25">
      <c r="B163" s="18">
        <v>46761</v>
      </c>
    </row>
    <row r="164" spans="2:2" x14ac:dyDescent="0.25">
      <c r="B164" s="18">
        <v>46762</v>
      </c>
    </row>
    <row r="165" spans="2:2" x14ac:dyDescent="0.25">
      <c r="B165" s="18">
        <v>46832</v>
      </c>
    </row>
    <row r="166" spans="2:2" x14ac:dyDescent="0.25">
      <c r="B166" s="18">
        <v>46853</v>
      </c>
    </row>
    <row r="167" spans="2:2" x14ac:dyDescent="0.25">
      <c r="B167" s="18">
        <v>46854</v>
      </c>
    </row>
    <row r="168" spans="2:2" x14ac:dyDescent="0.25">
      <c r="B168" s="18">
        <v>46855</v>
      </c>
    </row>
    <row r="169" spans="2:2" x14ac:dyDescent="0.25">
      <c r="B169" s="18">
        <v>46856</v>
      </c>
    </row>
    <row r="170" spans="2:2" x14ac:dyDescent="0.25">
      <c r="B170" s="18">
        <v>46857</v>
      </c>
    </row>
    <row r="171" spans="2:2" x14ac:dyDescent="0.25">
      <c r="B171" s="18">
        <v>46874</v>
      </c>
    </row>
    <row r="172" spans="2:2" x14ac:dyDescent="0.25">
      <c r="B172" s="18">
        <v>46902</v>
      </c>
    </row>
    <row r="173" spans="2:2" x14ac:dyDescent="0.25">
      <c r="B173" s="18">
        <v>46923</v>
      </c>
    </row>
    <row r="174" spans="2:2" x14ac:dyDescent="0.25">
      <c r="B174" s="18">
        <v>46930</v>
      </c>
    </row>
    <row r="175" spans="2:2" x14ac:dyDescent="0.25">
      <c r="B175" s="18">
        <v>46937</v>
      </c>
    </row>
    <row r="176" spans="2:2" x14ac:dyDescent="0.25">
      <c r="B176" s="18">
        <v>46954</v>
      </c>
    </row>
    <row r="177" spans="2:2" x14ac:dyDescent="0.25">
      <c r="B177" s="18">
        <v>46972</v>
      </c>
    </row>
    <row r="178" spans="2:2" x14ac:dyDescent="0.25">
      <c r="B178" s="18">
        <v>46986</v>
      </c>
    </row>
    <row r="179" spans="2:2" x14ac:dyDescent="0.25">
      <c r="B179" s="18">
        <v>47042</v>
      </c>
    </row>
    <row r="180" spans="2:2" x14ac:dyDescent="0.25">
      <c r="B180" s="18">
        <v>47063</v>
      </c>
    </row>
    <row r="181" spans="2:2" x14ac:dyDescent="0.25">
      <c r="B181" s="18">
        <v>47070</v>
      </c>
    </row>
    <row r="182" spans="2:2" x14ac:dyDescent="0.25">
      <c r="B182" s="18">
        <v>47095</v>
      </c>
    </row>
    <row r="183" spans="2:2" x14ac:dyDescent="0.25">
      <c r="B183" s="18">
        <v>47104</v>
      </c>
    </row>
    <row r="184" spans="2:2" x14ac:dyDescent="0.25">
      <c r="B184" s="18">
        <v>47107</v>
      </c>
    </row>
    <row r="185" spans="2:2" x14ac:dyDescent="0.25">
      <c r="B185" s="18">
        <v>47108</v>
      </c>
    </row>
    <row r="186" spans="2:2" x14ac:dyDescent="0.25">
      <c r="B186" s="18">
        <v>47109</v>
      </c>
    </row>
    <row r="187" spans="2:2" x14ac:dyDescent="0.25">
      <c r="B187" s="18">
        <v>47110</v>
      </c>
    </row>
    <row r="188" spans="2:2" x14ac:dyDescent="0.25">
      <c r="B188" s="18">
        <v>47111</v>
      </c>
    </row>
    <row r="189" spans="2:2" x14ac:dyDescent="0.25">
      <c r="B189" s="18">
        <v>47112</v>
      </c>
    </row>
    <row r="190" spans="2:2" x14ac:dyDescent="0.25">
      <c r="B190" s="18">
        <v>47113</v>
      </c>
    </row>
    <row r="191" spans="2:2" x14ac:dyDescent="0.25">
      <c r="B191" s="18">
        <v>47114</v>
      </c>
    </row>
    <row r="192" spans="2:2" x14ac:dyDescent="0.25">
      <c r="B192" s="18">
        <v>47115</v>
      </c>
    </row>
    <row r="193" spans="2:2" x14ac:dyDescent="0.25">
      <c r="B193" s="18">
        <v>47116</v>
      </c>
    </row>
    <row r="194" spans="2:2" x14ac:dyDescent="0.25">
      <c r="B194" s="18">
        <v>47117</v>
      </c>
    </row>
    <row r="195" spans="2:2" x14ac:dyDescent="0.25">
      <c r="B195" s="18">
        <v>47118</v>
      </c>
    </row>
    <row r="196" spans="2:2" x14ac:dyDescent="0.25">
      <c r="B196" s="18">
        <v>47119</v>
      </c>
    </row>
    <row r="197" spans="2:2" x14ac:dyDescent="0.25">
      <c r="B197" s="18">
        <v>47120</v>
      </c>
    </row>
    <row r="198" spans="2:2" x14ac:dyDescent="0.25">
      <c r="B198" s="18">
        <v>47121</v>
      </c>
    </row>
    <row r="199" spans="2:2" x14ac:dyDescent="0.25">
      <c r="B199" s="18">
        <v>47122</v>
      </c>
    </row>
    <row r="200" spans="2:2" x14ac:dyDescent="0.25">
      <c r="B200" s="18">
        <v>47123</v>
      </c>
    </row>
    <row r="201" spans="2:2" x14ac:dyDescent="0.25">
      <c r="B201" s="18">
        <v>47124</v>
      </c>
    </row>
    <row r="202" spans="2:2" x14ac:dyDescent="0.25">
      <c r="B202" s="18">
        <v>47125</v>
      </c>
    </row>
    <row r="203" spans="2:2" x14ac:dyDescent="0.25">
      <c r="B203" s="18">
        <v>47126</v>
      </c>
    </row>
    <row r="204" spans="2:2" x14ac:dyDescent="0.25">
      <c r="B204" s="18">
        <v>47127</v>
      </c>
    </row>
    <row r="205" spans="2:2" x14ac:dyDescent="0.25">
      <c r="B205" s="18">
        <v>47128</v>
      </c>
    </row>
    <row r="206" spans="2:2" x14ac:dyDescent="0.25">
      <c r="B206" s="18">
        <v>47196</v>
      </c>
    </row>
    <row r="207" spans="2:2" x14ac:dyDescent="0.25">
      <c r="B207" s="18">
        <v>47203</v>
      </c>
    </row>
    <row r="208" spans="2:2" x14ac:dyDescent="0.25">
      <c r="B208" s="18">
        <v>47204</v>
      </c>
    </row>
    <row r="209" spans="2:2" x14ac:dyDescent="0.25">
      <c r="B209" s="18">
        <v>47205</v>
      </c>
    </row>
    <row r="210" spans="2:2" x14ac:dyDescent="0.25">
      <c r="B210" s="18">
        <v>47206</v>
      </c>
    </row>
    <row r="211" spans="2:2" x14ac:dyDescent="0.25">
      <c r="B211" s="18">
        <v>47207</v>
      </c>
    </row>
    <row r="212" spans="2:2" x14ac:dyDescent="0.25">
      <c r="B212" s="18">
        <v>47239</v>
      </c>
    </row>
    <row r="213" spans="2:2" x14ac:dyDescent="0.25">
      <c r="B213" s="18">
        <v>47252</v>
      </c>
    </row>
    <row r="214" spans="2:2" x14ac:dyDescent="0.25">
      <c r="B214" s="18">
        <v>47273</v>
      </c>
    </row>
    <row r="215" spans="2:2" x14ac:dyDescent="0.25">
      <c r="B215" s="18">
        <v>47280</v>
      </c>
    </row>
    <row r="216" spans="2:2" x14ac:dyDescent="0.25">
      <c r="B216" s="18">
        <v>47301</v>
      </c>
    </row>
    <row r="217" spans="2:2" x14ac:dyDescent="0.25">
      <c r="B217" s="18">
        <v>47319</v>
      </c>
    </row>
    <row r="218" spans="2:2" x14ac:dyDescent="0.25">
      <c r="B218" s="18">
        <v>47337</v>
      </c>
    </row>
    <row r="219" spans="2:2" x14ac:dyDescent="0.25">
      <c r="B219" s="18">
        <v>47350</v>
      </c>
    </row>
    <row r="220" spans="2:2" x14ac:dyDescent="0.25">
      <c r="B220" s="18">
        <v>47406</v>
      </c>
    </row>
    <row r="221" spans="2:2" x14ac:dyDescent="0.25">
      <c r="B221" s="18">
        <v>47427</v>
      </c>
    </row>
    <row r="222" spans="2:2" x14ac:dyDescent="0.25">
      <c r="B222" s="18">
        <v>47434</v>
      </c>
    </row>
    <row r="223" spans="2:2" x14ac:dyDescent="0.25">
      <c r="B223" s="18">
        <v>47469</v>
      </c>
    </row>
    <row r="224" spans="2:2" x14ac:dyDescent="0.25">
      <c r="B224" s="18">
        <v>47472</v>
      </c>
    </row>
    <row r="225" spans="2:2" x14ac:dyDescent="0.25">
      <c r="B225" s="18">
        <v>47473</v>
      </c>
    </row>
    <row r="226" spans="2:2" x14ac:dyDescent="0.25">
      <c r="B226" s="18">
        <v>47474</v>
      </c>
    </row>
    <row r="227" spans="2:2" x14ac:dyDescent="0.25">
      <c r="B227" s="18">
        <v>47475</v>
      </c>
    </row>
    <row r="228" spans="2:2" x14ac:dyDescent="0.25">
      <c r="B228" s="18">
        <v>47476</v>
      </c>
    </row>
    <row r="229" spans="2:2" x14ac:dyDescent="0.25">
      <c r="B229" s="18">
        <v>47477</v>
      </c>
    </row>
    <row r="230" spans="2:2" x14ac:dyDescent="0.25">
      <c r="B230" s="18">
        <v>47478</v>
      </c>
    </row>
    <row r="231" spans="2:2" x14ac:dyDescent="0.25">
      <c r="B231" s="18">
        <v>47479</v>
      </c>
    </row>
    <row r="232" spans="2:2" x14ac:dyDescent="0.25">
      <c r="B232" s="18">
        <v>47480</v>
      </c>
    </row>
    <row r="233" spans="2:2" x14ac:dyDescent="0.25">
      <c r="B233" s="18">
        <v>47481</v>
      </c>
    </row>
    <row r="234" spans="2:2" x14ac:dyDescent="0.25">
      <c r="B234" s="18">
        <v>47482</v>
      </c>
    </row>
    <row r="235" spans="2:2" x14ac:dyDescent="0.25">
      <c r="B235" s="18">
        <v>47483</v>
      </c>
    </row>
    <row r="236" spans="2:2" x14ac:dyDescent="0.25">
      <c r="B236" s="18">
        <v>47484</v>
      </c>
    </row>
    <row r="237" spans="2:2" x14ac:dyDescent="0.25">
      <c r="B237" s="18">
        <v>47485</v>
      </c>
    </row>
    <row r="238" spans="2:2" x14ac:dyDescent="0.25">
      <c r="B238" s="18">
        <v>47486</v>
      </c>
    </row>
    <row r="239" spans="2:2" x14ac:dyDescent="0.25">
      <c r="B239" s="18">
        <v>47487</v>
      </c>
    </row>
    <row r="240" spans="2:2" x14ac:dyDescent="0.25">
      <c r="B240" s="18">
        <v>47488</v>
      </c>
    </row>
    <row r="241" spans="2:2" x14ac:dyDescent="0.25">
      <c r="B241" s="18">
        <v>47489</v>
      </c>
    </row>
    <row r="242" spans="2:2" x14ac:dyDescent="0.25">
      <c r="B242" s="18">
        <v>47490</v>
      </c>
    </row>
    <row r="243" spans="2:2" x14ac:dyDescent="0.25">
      <c r="B243" s="18">
        <v>47491</v>
      </c>
    </row>
    <row r="244" spans="2:2" x14ac:dyDescent="0.25">
      <c r="B244" s="18">
        <v>47492</v>
      </c>
    </row>
    <row r="245" spans="2:2" x14ac:dyDescent="0.25">
      <c r="B245" s="18">
        <v>47493</v>
      </c>
    </row>
    <row r="246" spans="2:2" x14ac:dyDescent="0.25">
      <c r="B246" s="18">
        <v>47567</v>
      </c>
    </row>
    <row r="247" spans="2:2" x14ac:dyDescent="0.25">
      <c r="B247" s="18">
        <v>47588</v>
      </c>
    </row>
    <row r="248" spans="2:2" x14ac:dyDescent="0.25">
      <c r="B248" s="18">
        <v>47589</v>
      </c>
    </row>
    <row r="249" spans="2:2" x14ac:dyDescent="0.25">
      <c r="B249" s="18">
        <v>47590</v>
      </c>
    </row>
    <row r="250" spans="2:2" x14ac:dyDescent="0.25">
      <c r="B250" s="18">
        <v>47591</v>
      </c>
    </row>
    <row r="251" spans="2:2" x14ac:dyDescent="0.25">
      <c r="B251" s="18">
        <v>47592</v>
      </c>
    </row>
    <row r="252" spans="2:2" x14ac:dyDescent="0.25">
      <c r="B252" s="18">
        <v>47604</v>
      </c>
    </row>
    <row r="253" spans="2:2" x14ac:dyDescent="0.25">
      <c r="B253" s="18">
        <v>47637</v>
      </c>
    </row>
    <row r="254" spans="2:2" x14ac:dyDescent="0.25">
      <c r="B254" s="18">
        <v>47658</v>
      </c>
    </row>
    <row r="255" spans="2:2" x14ac:dyDescent="0.25">
      <c r="B255" s="18">
        <v>47665</v>
      </c>
    </row>
    <row r="256" spans="2:2" x14ac:dyDescent="0.25">
      <c r="B256" s="18">
        <v>47702</v>
      </c>
    </row>
    <row r="257" spans="2:2" x14ac:dyDescent="0.25">
      <c r="B257" s="18">
        <v>47714</v>
      </c>
    </row>
    <row r="258" spans="2:2" x14ac:dyDescent="0.25">
      <c r="B258" s="18">
        <v>47770</v>
      </c>
    </row>
    <row r="259" spans="2:2" x14ac:dyDescent="0.25">
      <c r="B259" s="18">
        <v>47791</v>
      </c>
    </row>
    <row r="260" spans="2:2" x14ac:dyDescent="0.25">
      <c r="B260" s="18">
        <v>47798</v>
      </c>
    </row>
    <row r="261" spans="2:2" x14ac:dyDescent="0.25">
      <c r="B261" s="18">
        <v>47834</v>
      </c>
    </row>
    <row r="262" spans="2:2" x14ac:dyDescent="0.25">
      <c r="B262" s="18">
        <v>47837</v>
      </c>
    </row>
    <row r="263" spans="2:2" x14ac:dyDescent="0.25">
      <c r="B263" s="18">
        <v>47838</v>
      </c>
    </row>
    <row r="264" spans="2:2" x14ac:dyDescent="0.25">
      <c r="B264" s="18">
        <v>47839</v>
      </c>
    </row>
    <row r="265" spans="2:2" x14ac:dyDescent="0.25">
      <c r="B265" s="18">
        <v>47840</v>
      </c>
    </row>
    <row r="266" spans="2:2" x14ac:dyDescent="0.25">
      <c r="B266" s="18">
        <v>47841</v>
      </c>
    </row>
    <row r="267" spans="2:2" x14ac:dyDescent="0.25">
      <c r="B267" s="18">
        <v>47842</v>
      </c>
    </row>
    <row r="268" spans="2:2" x14ac:dyDescent="0.25">
      <c r="B268" s="18">
        <v>47843</v>
      </c>
    </row>
    <row r="269" spans="2:2" x14ac:dyDescent="0.25">
      <c r="B269" s="18">
        <v>47844</v>
      </c>
    </row>
    <row r="270" spans="2:2" x14ac:dyDescent="0.25">
      <c r="B270" s="18">
        <v>47845</v>
      </c>
    </row>
    <row r="271" spans="2:2" x14ac:dyDescent="0.25">
      <c r="B271" s="18">
        <v>47846</v>
      </c>
    </row>
    <row r="272" spans="2:2" x14ac:dyDescent="0.25">
      <c r="B272" s="18">
        <v>47847</v>
      </c>
    </row>
    <row r="273" spans="2:2" x14ac:dyDescent="0.25">
      <c r="B273" s="18">
        <v>47848</v>
      </c>
    </row>
    <row r="274" spans="2:2" x14ac:dyDescent="0.25">
      <c r="B274" s="18">
        <v>47849</v>
      </c>
    </row>
    <row r="275" spans="2:2" x14ac:dyDescent="0.25">
      <c r="B275" s="18">
        <v>47850</v>
      </c>
    </row>
    <row r="276" spans="2:2" x14ac:dyDescent="0.25">
      <c r="B276" s="18">
        <v>47851</v>
      </c>
    </row>
    <row r="277" spans="2:2" x14ac:dyDescent="0.25">
      <c r="B277" s="18">
        <v>47852</v>
      </c>
    </row>
    <row r="278" spans="2:2" x14ac:dyDescent="0.25">
      <c r="B278" s="18">
        <v>47853</v>
      </c>
    </row>
    <row r="279" spans="2:2" x14ac:dyDescent="0.25">
      <c r="B279" s="18">
        <v>47854</v>
      </c>
    </row>
    <row r="280" spans="2:2" x14ac:dyDescent="0.25">
      <c r="B280" s="18">
        <v>47855</v>
      </c>
    </row>
    <row r="281" spans="2:2" x14ac:dyDescent="0.25">
      <c r="B281" s="18">
        <v>47856</v>
      </c>
    </row>
    <row r="282" spans="2:2" x14ac:dyDescent="0.25">
      <c r="B282" s="18">
        <v>47857</v>
      </c>
    </row>
    <row r="283" spans="2:2" x14ac:dyDescent="0.25">
      <c r="B283" s="18">
        <v>47858</v>
      </c>
    </row>
  </sheetData>
  <phoneticPr fontId="9" type="noConversion"/>
  <dataValidations count="2">
    <dataValidation type="list" allowBlank="1" showInputMessage="1" showErrorMessage="1" sqref="R3:S3 R5:S5" xr:uid="{E1A13582-38AA-4391-A572-EC964982A6D7}">
      <formula1>$NI$2029:$NI$2031</formula1>
    </dataValidation>
    <dataValidation type="date" operator="greaterThan" allowBlank="1" showInputMessage="1" showErrorMessage="1" error="Use el formato de fecha DD/MM/AAAA" sqref="B1:B20 B44:B61 B84:B103 B126:B142 B165:B183 B206:B223 B246:B283" xr:uid="{3A6CDE57-43C8-497A-8307-839C99E701CB}">
      <formula1>44896</formula1>
    </dataValidation>
  </dataValidations>
  <pageMargins left="0.7" right="0.7" top="0.75" bottom="0.75" header="0.3" footer="0.3"/>
  <tableParts count="10">
    <tablePart r:id="rId1"/>
    <tablePart r:id="rId2"/>
    <tablePart r:id="rId3"/>
    <tablePart r:id="rId4"/>
    <tablePart r:id="rId5"/>
    <tablePart r:id="rId6"/>
    <tablePart r:id="rId7"/>
    <tablePart r:id="rId8"/>
    <tablePart r:id="rId9"/>
    <tablePart r:id="rId10"/>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0eafbc1-667d-4d70-8749-88ce4ded5078" xsi:nil="true"/>
    <lcf76f155ced4ddcb4097134ff3c332f xmlns="4d33d6c4-5573-4f93-b0f3-031d8e22a66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166ACAFEE1794439D9577C7FA5B83A3" ma:contentTypeVersion="17" ma:contentTypeDescription="Crear nuevo documento." ma:contentTypeScope="" ma:versionID="c458dfc1096bdd34c74f5967304bb786">
  <xsd:schema xmlns:xsd="http://www.w3.org/2001/XMLSchema" xmlns:xs="http://www.w3.org/2001/XMLSchema" xmlns:p="http://schemas.microsoft.com/office/2006/metadata/properties" xmlns:ns2="4d33d6c4-5573-4f93-b0f3-031d8e22a66c" xmlns:ns3="b0eafbc1-667d-4d70-8749-88ce4ded5078" targetNamespace="http://schemas.microsoft.com/office/2006/metadata/properties" ma:root="true" ma:fieldsID="fdcf6fa576375ea770620453d8c11385" ns2:_="" ns3:_="">
    <xsd:import namespace="4d33d6c4-5573-4f93-b0f3-031d8e22a66c"/>
    <xsd:import namespace="b0eafbc1-667d-4d70-8749-88ce4ded507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33d6c4-5573-4f93-b0f3-031d8e22a6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6de6b406-d09f-48ec-a0ce-cf7e48772f2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eafbc1-667d-4d70-8749-88ce4ded5078"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852456dc-27cb-42ec-95d7-e9c73a454fb8}" ma:internalName="TaxCatchAll" ma:showField="CatchAllData" ma:web="b0eafbc1-667d-4d70-8749-88ce4ded50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20C062-8513-484E-8FA7-02895058801C}">
  <ds:schemaRefs>
    <ds:schemaRef ds:uri="http://schemas.microsoft.com/office/2006/metadata/properties"/>
    <ds:schemaRef ds:uri="http://schemas.microsoft.com/office/infopath/2007/PartnerControls"/>
    <ds:schemaRef ds:uri="b0eafbc1-667d-4d70-8749-88ce4ded5078"/>
    <ds:schemaRef ds:uri="4d33d6c4-5573-4f93-b0f3-031d8e22a66c"/>
  </ds:schemaRefs>
</ds:datastoreItem>
</file>

<file path=customXml/itemProps2.xml><?xml version="1.0" encoding="utf-8"?>
<ds:datastoreItem xmlns:ds="http://schemas.openxmlformats.org/officeDocument/2006/customXml" ds:itemID="{F222030F-3B16-421F-A164-65372F979C12}">
  <ds:schemaRefs>
    <ds:schemaRef ds:uri="http://schemas.microsoft.com/sharepoint/v3/contenttype/forms"/>
  </ds:schemaRefs>
</ds:datastoreItem>
</file>

<file path=customXml/itemProps3.xml><?xml version="1.0" encoding="utf-8"?>
<ds:datastoreItem xmlns:ds="http://schemas.openxmlformats.org/officeDocument/2006/customXml" ds:itemID="{713C2E69-AB12-44C4-80E2-A968DD12D1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33d6c4-5573-4f93-b0f3-031d8e22a66c"/>
    <ds:schemaRef ds:uri="b0eafbc1-667d-4d70-8749-88ce4ded50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ACTIVOS DEMANDADO</vt:lpstr>
      <vt:lpstr>PROCESOS TERMINADOS</vt:lpstr>
      <vt:lpstr>Instrucciones</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Camilo Lozano Gomez</dc:creator>
  <cp:keywords/>
  <dc:description/>
  <cp:lastModifiedBy>Lina Fernanda Cardenas Ariza</cp:lastModifiedBy>
  <cp:revision/>
  <dcterms:created xsi:type="dcterms:W3CDTF">2024-11-15T22:19:12Z</dcterms:created>
  <dcterms:modified xsi:type="dcterms:W3CDTF">2025-12-29T17:08:04Z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0x0101007166ACAFEE1794439D9577C7FA5B83A3</vt:lpwstr>
  </property>
  <property fmtid="{D5CDD505-2E9C-101B-9397-08002B2CF9AE}" pid="3" name="MediaServiceImageTags">
    <vt:lpwstr/>
  </property>
</Properties>
</file>